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540" activeTab="0"/>
  </bookViews>
  <sheets>
    <sheet name="CALCULOS ARITMETICOS" sheetId="1" r:id="rId1"/>
  </sheets>
  <definedNames>
    <definedName name="_xlfn.AVERAGEIF" hidden="1">#NAME?</definedName>
    <definedName name="_xlfn.AVERAGEIFS" hidden="1">#NAME?</definedName>
    <definedName name="_xlnm.Print_Area" localSheetId="0">'CALCULOS ARITMETICOS'!$A$1:$H$96</definedName>
    <definedName name="Centenas">{"";"c";"dosc";"tresc";"cuatroc";"quin";"seisc";"setec";"ochoc";"novec"}&amp;"ient"</definedName>
    <definedName name="Decenas">{"";"";"";"trei";"cuare";"cincue";"sese";"sete";"oche";"nove"}&amp;"nta "</definedName>
    <definedName name="Quincenas">{"";"diez";"once";"doce";"trece";"catorce";"quince"}&amp;" "</definedName>
    <definedName name="_xlnm.Print_Titles" localSheetId="0">'CALCULOS ARITMETICOS'!$1:$5</definedName>
    <definedName name="Unidades">{"";"un";"dos";"tres";"cuatro";"cinco";"seis";"siete";"ocho";"nueve"}</definedName>
  </definedNames>
  <calcPr fullCalcOnLoad="1"/>
</workbook>
</file>

<file path=xl/sharedStrings.xml><?xml version="1.0" encoding="utf-8"?>
<sst xmlns="http://schemas.openxmlformats.org/spreadsheetml/2006/main" count="168" uniqueCount="102">
  <si>
    <t>DESCRIPCION DEL BIEN O SERVICIO</t>
  </si>
  <si>
    <t>UM</t>
  </si>
  <si>
    <t>(1)
CANT</t>
  </si>
  <si>
    <t>(2)
VALOR UNITARIO 
SIN IVA</t>
  </si>
  <si>
    <t>(3)
VALOR TOTAL SIN IVA
(1*2)</t>
  </si>
  <si>
    <t>(4)
% IVA</t>
  </si>
  <si>
    <t>(5)
VALOR IVA
(3*4)</t>
  </si>
  <si>
    <t>(6)
VALOR TOTAL
CON IVA
(3+4)</t>
  </si>
  <si>
    <t>Servidor base principal con las siguientes especificaciones mínimas: rackeable máximo de 4 unidades,  dos (2) procesadores Intel® Xeon® E7-8880V3 con velocidad de procesamiento en frecuencia básica de 2.3GHz o superior y en frecuencia turbo máxima 3.1 GHz, actualizable a cuatro (4) Procesadores, 18 núcleos por procesador, Memoria Cache 45MB, Memoria RAM de 512 GB DDR4, Nueve (9) discos duros SAS de 1.2 TB a 10.000 rpm, dos (2) discos duros SSD de 400 GB, Tarjeta de Red Gigabit Ethernet con 4 puertos GbE Base-T o dos (2) puertos 10 GbE SFP + 2 puertos 40GbE, 1 Unidad SATA DVD RW, Once (11) slots PCIe, siete (7) puertos USB 2.0, cuatro (4) fuentes de poder hot swap redundantes 900W, diez (10) ventiladores hot swap redundantes, Kit de riel para fácil instalación y desmonte en rack.  Garantía de cinco (5) años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</si>
  <si>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Unidad</t>
  </si>
  <si>
    <t>Disco Duro para Servidor Lenovo RD440 de referencia RD440 SATA con las siguientes especificaciones mínimas: 1 TB a 7.200 rpm, tecnología Sata, velocidad de transferencia de 6Gb/s o superior, tamaño 3.5". Garantía de un (1) año certificada por el fabricante y cinco (5) años certificados por el proveedor, con periodo de cobertura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se debe garantizar el reemplazo o reparación del hardware.</t>
  </si>
  <si>
    <t>Kit de riel para fácil instalación y desmonte en rack para Servidor Lenovo RD440</t>
  </si>
  <si>
    <t>KVM con las siguientes especificaciones mínimas:  Rack máximo de una unidad, 8 puertos con cables análogos, puerto USB, pantalla resolución de 1600x1200 a 60 Hz, Incluye cinco (5) cables para conexión a equipos. Garantía de dos (2) años certificada por el fabricante y cinco (5) años certificados por el proveedor, con periodo de cobertura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se debe garantizar el reemplazo o reparación del hardware.</t>
  </si>
  <si>
    <t>Consola para rack con las siguientes especificaciones mínimas: Rack máximo de una unidad, pantalla de 17", teclado numérico conexión USB, TouchPad conexión USB. Garantía de dos (2) años certificada por el fabricante y cinco (5) años certificados por el proveedor, con periodo de cobertura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se debe garantizar el reemplazo o reparación del hardware.</t>
  </si>
  <si>
    <t>Kit de riel para fácil instalación y desmonte en rack para Unidad de Almacenamiento Lenovo EMC PX12-400R</t>
  </si>
  <si>
    <t>Router de Core Firewall con las siguientes especificaciones mínimas: Rack máximo de una unidad, 36 núcleos (1,2Ghz por núcleo), RAM DDR3 incorporada de 4GB (2 x 2GB), Crecimiento de 16GB, Cache de 12 Mbytes on-chip, Throughput de 16Gbps, 12 puertos 10/100/1000 Mbps Gigabit Ethernet with Auto-MD/X, 4 puertos 1,25G Ethernet SFP. Garantía de un (1) año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</si>
  <si>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Filtrado de contenidos con las siguientes especificaciones mínimas: Licenciamiento por 5 años, Administración de políticas de uso por Red, Grupo, Usuarios, dispositivos o dirección IP, Reporte de Actividades y estadísticas con graficas e información detallada de fecha, hora, destino, categoría, usuario y dirección IP, consultas en línea de los reportes, Categorías de Filtrado, Capa de protección para prevenir malware y phishing dentro y fuera de la red, Inteligencia predictiva para automatizar la protección contra amenazas emergentes, Cualquier puerto, protocolo, o aplicaciones: bloqueo por aplicación o dirección IPs en la capa de DNS. Cinco (5) años de soporte certificados por el proveedor con periodo de cobertura 24x7x4: Disponibilidad del servicio 24 horas al día, 7 días por semana, incluyendo los festivos. Desde el reporte de la falla hasta la solución del evento de falla, máximo 4 horas para que el hardware cubierto vuelva a su condición operativa.</t>
  </si>
  <si>
    <t>Año</t>
  </si>
  <si>
    <t>Switch de acceso con las siguientes especificaciones mínimas:  Una Unidad de Rack, 48 puertos 10/100/1000, negociación automática, PoE, 4 puertos SFP+ con velocidades hasta 10 Gbps. Garantía de cinco (5) años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</si>
  <si>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Switch de acceso con las siguientes especificaciones mínimas:  Una Unidad de Rack, 24 puertos 10/100/1000, negociación automática, PoE, 4 puertos SFP+ con velocidades hasta 10 Gbps. Garantía de cinco (5) años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</si>
  <si>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Modulo SFP fibra óptica Multimodo 50/125 micras; 10Gbe. Garantía de cinco (5) años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</si>
  <si>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Rack Para servidores 2,10mX1mX80cm</t>
  </si>
  <si>
    <t>Rack Networking a muro 50cmX60cmX60cm</t>
  </si>
  <si>
    <t>Organizador Horizontal 2RU</t>
  </si>
  <si>
    <t>Herraje Patch Panel 24 puertos Categoría 6</t>
  </si>
  <si>
    <t>Jack RJ45 Categoría 6</t>
  </si>
  <si>
    <t>Cable UTP Categoría 6</t>
  </si>
  <si>
    <t>Metro</t>
  </si>
  <si>
    <t>Caja + Faceplate Sencillo</t>
  </si>
  <si>
    <t>Certificación puntos de red categoría 6</t>
  </si>
  <si>
    <t>Patchcord Cat 6 7ft</t>
  </si>
  <si>
    <t>Patchcord Cat 6 3ft</t>
  </si>
  <si>
    <t>Estructura metálica para cableado estructurado tipo cablofil</t>
  </si>
  <si>
    <t>Espaciadores de 3/8" por 3mt</t>
  </si>
  <si>
    <t>Pernos Hembra 3/8"</t>
  </si>
  <si>
    <t>Perfil por 3mt</t>
  </si>
  <si>
    <t>Tubería EMT 2" por 3mt</t>
  </si>
  <si>
    <t>Grapa Doble ala 2"</t>
  </si>
  <si>
    <t>Caja 12 X 12 metálica con derivaciones</t>
  </si>
  <si>
    <t>Chazo y Tornillo 5/16" por 2"</t>
  </si>
  <si>
    <t>Bandeja Soporte para Rack 70cm</t>
  </si>
  <si>
    <t>Regleta Eléctrica Vertical para Rack regulada 16 tomas</t>
  </si>
  <si>
    <t>UPS 1 KVA Interactiva</t>
  </si>
  <si>
    <t>Fibra óptica 6 hilos interior OM3</t>
  </si>
  <si>
    <t>Bandeja para Fibra óptica 3 módulos</t>
  </si>
  <si>
    <t>Bandeja Portafusiones 12 hilos</t>
  </si>
  <si>
    <t>Módulos de Conexión para conectores LC</t>
  </si>
  <si>
    <t>Patchcord de 2 metros multimodo conector LC-LC</t>
  </si>
  <si>
    <t>Pigtail conector LC</t>
  </si>
  <si>
    <t>Fusión de fibra óptica</t>
  </si>
  <si>
    <t>Certificación hilos de fibra óptica</t>
  </si>
  <si>
    <t>Accesorios, elementos fungibles, amarres, velcro (por centro de cableado)</t>
  </si>
  <si>
    <t>Acces Point con las siguientes especificaciones mínimas: Carcasa Blanca para interiores a muro o techo, 2 auto MDX, auto-sensing 10/100/1000 Mbps, RJ-45, PoE port (on one port) -Link Aggregation (LACP) One port with Power over Ethernet (PoE), DC Input 12V DC, 1.0A • Power over Ethernet 802.3af/at • 802.3af mode feature: - Limits 2.4GHz to 2x3 (2-chain transmit at 21dBm aggregate power, 3-chain receive) - Turns off USB port  - Turns off 1 Ethernet port, IEEE 802.11a/b/g/n/ac • 2.4GHz and 5GHz, Canales 20MHz, 40MHz, 80MHz, 160MHz capable, seguridad inalámbrica WPA-PSK, WPA-TKIP, WPA2 AES, 802.11i • 802.1X authentication database, support of RADIUS, and  ActiveDirectory, Un (1) puesto USB 2.0, Capacidad de conexiones concurrentes superior a 512 clientes por AP, sin controladora, Gestión, Administración y Configuración por Web User Interface (HTTP/S) • CLI (Telnet/SSH), SNMP v1, 2, 3 • TR-069. Garantía de un (1) año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</si>
  <si>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Servidor de Telefonía IP con las siguientes especificaciones mínimas: Una Unidad de Rack, con un procesador de 4 núcleos o superior con velocidad de procesamiento igual o superior a 3,5 GHz, memoria cache de 8MB, memoria RAM de 8GB DDR4 con capacidad de crecimiento hasta 54 GB, Dos (2) discos duros de 1 TB a 7,200 rpm Soporte a SAS, SATA HDDs y SSDs con 4 bahías mas de crecimiento, unidad óptica SATA DVD RW, 2 puertos de red Gigabit Ethernet, seis (6) puertos USB 2.0, un slot para conexión de tarjetas (1 x PCIe 3.0: LP), fuente de poder 300 W - 110V to 240V AC input, con capacidad para 400 extensiones, 2 troncales SIP, 2 troncales IAX, grabación de voz (mínimo 15.000 horas de conversación), unificación de tecnologías (VoIP, GSM y PSTN). Incluye Kit de riel para fácil instalación y desmonte en rack. Garantía de tres (3) años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</si>
  <si>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Teléfono IP con las siguientes especificaciones mínimas: pantalla TFT LCD a Color de 4.3", resolución 480 X 272, seis (6) Líneas de entrada con tecla bicolor de identificación de estado, 5 teclas programables según contexto y 24 programables de extensión BLF, 11 teclas de función,6 teclas de extensiones con hasta 6 cuentas SIP, teclas dedicadas para: MENSAJE (con indicador LED), AGENDA TELEFÓNICA, TRANSFERENCIA, CONFERENCIA, RETENCIÓN DE LLAMADA, AURICULAR, SILENCIO, ENVIAR/REDISCAR, ALTAVOZ, VOL +, VOL, Calidad audio HD, Retención de llamada, transferencia, reenvío de llamada, conferencia de 5 vías, llamada estacionada (call park), captura de llamada, aparición de llamada compartida (SCA, shared-call-appearance)/aparición de línea en puente (BLA, bridged-line-appearance), agenda telefónica descargable (XML, LDAP, hasta 2000 ítems), llamada en espera, registro de llamadas (hasta 500), personalización de pantalla, marcado automático al descolgar, respuesta automática, clic para marcar, plan de marcado flexible, escritorio móvil (hot desking), música de espera y tonos de llamada personalizados, servidor redundante y fail-over (conmutación en caso de fallo), protocolos SIP RFC3261, TCP/IP/UDP, RTP/RTCP, HTTP/HTTPS, ARP, ICMP, DNS (A record, SRV, NAPTR), DHCP, PPPoE, TELNET, TFTP, NTP, STUN, SIMPLE, LLDP, LDAP, TR-069, 802.1x, TLS, SRTP, IPv6, Adaptador Universal Input: 100-240V, debe incluir diadema con Botón control de volumen, Botón control de enmudecimiento, Botón control de señal de prendido, Cable resortado mínimo de dos (2) metros, con miniconector de desconexión rápida, Dual-switched, detección automática 10/100/1000 Mbps puertos Gigabit Ethernet con PoE integrado, base de soporte. Garantía de un (1) año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</si>
  <si>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Teléfono IP con las siguientes especificaciones mínimas: Pantalla gráfica LCD con luz de fondo de 132 x 48 pixeles, Dos (2) Líneas de entrada con tecla bicolor de identificación de estado, tres (3) teclas programables, 2 teclas de línea con LED bicolor y 2 cuentas SIP, 3 teclas programables sensibles al contexto XML, 8 teclas de extensión BLF programables, 5 teclas (navegación, menú). 13 teclas de función dedicada para SILENCIO, AUDÍFONOS, TRANSFERENCIA, CONFERENCIA, ENVIAR y REMARCAR, ALTAVOZ, VOLUMEN, DIRECTORIO TELEFÓNICO, MENSAJE, RETENER, RADIOLOCALIZACIÓN/INTERCOMUNICACIÓN, GRABAR, INICIO, Calidad audio HD, Retención, transferencia, reenvío (incondicional/no respuesta/ocupado), conferen- cia de 3 vías, estacionamiento/recuperación de llamadas, estado de llamada com- partida (SCA) / estado de línea en puente (BLA), directorio telefónico descargable (XML, LDAP, hasta 500 contactos), llamada en espera, historial de llamadas (hasta 200 registros), marcación automática al descolgar, respuesta automática, hacer clic para marcar, plan de marcación fexible, estaciones de trabajo compartidas (hot desking), tonos de llamadas con música personalizados puertos de 10/100/1000 Mbps con PoE integrado, redundancia de servidores y conmutación por error (fail-over), protocolos SIP RFC3261, TCP/IP/UDP, RTP/RTCP, HTTP/HTTPS, ARP/RARP, ICMP, DNS (A record, SRV, NAPTR), DHCP, PPPoE, SSH, TFTP, NTP, STUN, SIMPLE, LLDP-MED, LDAP, TR069, 802.1x, TLS, SRTP, Fuente de Alimentación Universal; Entrada: 100-240VAC 50-60Hz; Salida: +5VDC, 600mA, PoE: ieee802.3af Class 2, 3.84W-6.49W, base de soporte. Garantía de un (1) año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</si>
  <si>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Servidor de CCTV con las siguientes especificaciones mínimas: Una Unidad de Rack, con un procesador de 4 núcleos o superior con velocidad de procesamiento igual o superior a 2,0 GHz, memoria cache de 2MB, memoria RAM de 4GB, cuatro (4) discos duros de 6 TB a 7,200 rpm soporte a SAS, SATA con 4 bahías mas de crecimiento Raid 0/1/5/10/, unidad óptica SATA DVD RW, 2 puertos de red GigabitEthernet, fuente de poder 100V to 240V, con capacidad para 64 cámaras con almacenamiento soportadas, video compresión H.264, H.265, MPEG4, MJPEG, MxPEG, formato de exportación AVI, Original AVI, ASF, MOV, Incluye Kit de riel para fácil instalación y desmonte en rack. Garantía de cinco (5) años certificada por el fabricante y cinco (5) años certificados por el proveedor, con periodo de cobertura 24x7x4: Disponibilidad del servicio 24 horas al día, 7 días por semana, incluyendo los festivos. Desde el reporte de la falla hasta la reparación, máximo 4 horas para que el hardware cubierto vuelva a su condición operativa. En el periodo de cobertura de la garantía establecida, se debe garantizar el reemplazo o reparación del hardware.</t>
  </si>
  <si>
    <t>Cámara IP Tipo domo con sensor CMOS 4-MP, 30 fps @ 2688x1520, 24 fps @ 2560x1440. Compresión H.264 &amp; MJPEG (Dual Codec). Lente varifocal de 2.8 - 12 mm. Filtro de corte IR removible para función día &amp; noche. IR incorporados, eficaz hasta 30 metros. Tecnología de IR inteligente. Smart Stream II. Micrófono Incorporado (5 m).Ranura de tarjetas MicroSD/SDHC/SDXC Incorporada para Almacenamiento Local. Reducción de ruido 3D. WDR Pro. Rotación de video para vista tipo corredor. Defog. Compatible ONVIF. Garantía de cinco (5) años certificada por el fabricante y cinco (5) años certificados por el proveedor, con periodo de cobertura Atención de casos 24x7 incluyendo días festivos y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el proveedor debe garantizar el reemplazo o reparación del hardware.</t>
  </si>
  <si>
    <t>Cámara IP Compacta con Sensor CMOS de 3 Megapíxeles 2048x1536. Lente de 1.6mm. Visualización panorámica horizontal de 180°. H.264 y MJPEG. 30fps @ 2048x1536. ePTZ. WDR PRO. Iluminación mínima 0.05 Lux @ F2.0 (Color). Micrófono incorporado. IEEE 802.3af PoE Clase 1 (solo funciona por PoE no funciona con fuente de 12V). Diseño compacto y atractivo Anti-ligadura. Reducción de Ruido 3D. SNV. Protección IP66 e IK10. Garantías extendida de 5 años con Soporte 7x24x6, y reposición de equipos y/o partes en un tiempo máximo de 6 horas. Garantía de cinco (5) años certificada por el fabricante y cinco (5) años certificados por el proveedor, con periodo de cobertura Atención de casos 24x7 incluyendo días festivos y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el proveedor debe garantizar el reemplazo o reparación del hardware.</t>
  </si>
  <si>
    <t>Cámara IP ojo de pez, H.265 con Sensor CMOS de 5 Megapíxeles. Visualización panorámica de 360˚. 30 fps @ 1920x1920. Lente ojo de pez de 1.47 mm. Compresión H.265, H.264, MJPEG. Función Día/Noche. Iluminadores IR para 10 Metros. WDR Pro. Conteo de Pixeles para Medición de Imagen. Soporta Corrección Esférica Local. Smart Stream II. Ranura para tarjeta MicroSD/SDHC/SDXC para almacenamiento local. Compatible con EN50155 para vigilancia Móvil. Protección Anti vandálica IK10 e Intemperie IP66. Garantía de cinco (5) años certificada por el fabricante y cinco (5) años certificados por el proveedor, con periodo de cobertura Atención de casos 24x7 incluyendo días festivos y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el proveedor debe garantizar el reemplazo o reparación del hardware.</t>
  </si>
  <si>
    <t>Cámara IP Tipo Minidomo IP 2 Megapíxeles. 1/2.9 progressive CMOS, 1920x1080 (2MP) o superior, Fijo focal, f = 2.8 mm, F1.8, 114° (Horizontal) 61° (Vertical) 132° (Diagonal), 1/5 sec. to 1/32,000 sec., WDR Enhanced Removable IR-cut filter for day &amp; night function, 0.06 Lux @ F1.8 (Color) 0.01 Lux @ F1.8 (B/W), ePTZ: 48x digital zoom (4x on IE plug-in, 12x built-in), Built-in IR illuminators, effective up to 20 meters with Smart IR  LED*8, Ranura de tarjet, MicroSD/SDHC/SDXC, "RJ-45 for Network/PoE connection 10 Base-T/100 BaseTX Ethernet, Indicador de Energía y de Estatus, IEEE 802.3af PoE Class 0, Max. 8.5 W, CE, LVD, FCC Class B, VCCI, C-Tick, Temperatura Inicial: 0°C ~ 50°C  Temperatura Operativa: -10°C ~ 50°C 90% , Si, Soportes de anclaje a muro o techo, protocolos IPv4, IPv6, TCP/IP, HTTP, HTTPS, UPnP, RTSP/RTP/RTCP, IGMP, SMTP, FTP, DHCP, NTP, DNS, DDNS, PPPoE, CoS, QoS, SNMP, 802.1X, UDP, ICMP, ARP, SSL, TLS. Garantía de cinco (5) años certificada por el fabricante y cinco (5) años certificados por el proveedor, con periodo de cobertura Atención de casos 24x7 incluyendo días festivos y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el proveedor debe garantizar el reemplazo o reparación del hardware.</t>
  </si>
  <si>
    <t>Radios 10/100/1000 Base T enlace conexión cámara ascensor. Garantía de un (1) año certificada por el fabricante y cinco (5) años certificados por el proveedor, con periodo de cobertura Atención de casos 24x7 incluyendo días festivos y NBD - Next Bussines Day: Disponibilidad del servicio al siguiente día hábil de la fecha de reporte. Desde el reporte de la falla hasta la reparación, máximo al siguiente día hábil para que el hardware cubierto vuelva a su condición operativa. En el periodo de cobertura de la garantía establecida, el proveedor debe garantizar el reemplazo o reparación del hardware.</t>
  </si>
  <si>
    <t xml:space="preserve">Inyector PoE de 15Watts. IEEE 802.3af. </t>
  </si>
  <si>
    <t>Licencia Windows Server Estándar 2016, 2 procesadores WinSvrStd 2016R2 OLP NL Gov 2Proc (Vitalicia)</t>
  </si>
  <si>
    <t>Licencias Windows CAL WinSvrCAL 2016 OLP NL Gov UsrCAL (Vitalicia)</t>
  </si>
  <si>
    <t>Licencia Oracle Database Standard Edition 12C R2 NUPS (Vitalicia) (Incluye tres (3) años de Actualización y soporte directo de Oracle)</t>
  </si>
  <si>
    <t>Licencia Antivirus tres (3) años</t>
  </si>
  <si>
    <t>ExchgSvrStd 2016 SNGL OLP NL (312-04349) (Vitalicia)</t>
  </si>
  <si>
    <t>ExchgStdCAL 2016 SNGL OLP NL DvcCAL (381-04396) – CAL por Devices (Vitalicia)</t>
  </si>
  <si>
    <t>Certificado Digital Público por tres (3) años para Microsoft Exchange Server</t>
  </si>
  <si>
    <t>Licencia Microsoft Office 2016 Estándar OLP NL Gov (Vitalicia)</t>
  </si>
  <si>
    <t>Servicio de Instalación Cableado Estructurado punto de red en categoría 6A, infraestructura de red, canastilla, soportes de anclaje, tubería y canaleta para puntos de red en categoría 6</t>
  </si>
  <si>
    <t>Punto</t>
  </si>
  <si>
    <t>Servicio de Instalación Fibra óptica 6 hilos OM3 Multimodo</t>
  </si>
  <si>
    <t>Servicio de Instalación, configuración y puesta a punto Networking</t>
  </si>
  <si>
    <t>Servicio</t>
  </si>
  <si>
    <t>Servicio de Instalación, configuración y puesta a punto del sistema de Telefónica IP</t>
  </si>
  <si>
    <t>Servicio de Instalación, configuración y puesta a punto base de Datos Oracle y Sistema Operativo</t>
  </si>
  <si>
    <t>Servicio de Instalación, configuración y puesta a punto de la Red Inalámbrica</t>
  </si>
  <si>
    <t>Servicio de Instalación, configuración y puesta a punto de Directorio Activo, Migración de Equipos Sistema Actual</t>
  </si>
  <si>
    <t>Servicio de Instalación configuración y puesta a Punto del sistema de viodeoguridad</t>
  </si>
  <si>
    <t>Servicio de Instalación, configuración y puesta a punto del Servidor Exchange</t>
  </si>
  <si>
    <t>Soporte Solución Integral 60 meses</t>
  </si>
  <si>
    <t>Mes</t>
  </si>
  <si>
    <t>Servicio de Instalación, configuración y puesta a punto de la consola de Antivirus</t>
  </si>
  <si>
    <t>Servicio de Instalación, configuración y puesta a punto del Sistema de Almacenamiento con aplicación web de respaldo de información personalizado</t>
  </si>
  <si>
    <t>VALOR ANTES DE IVA Ʃ(3)</t>
  </si>
  <si>
    <t xml:space="preserve">IVA Ʃ(5) </t>
  </si>
  <si>
    <t xml:space="preserve">VALOR TOTAL INLUIDO IVA Ʃ(6) </t>
  </si>
  <si>
    <t>FORMATO 2 
PROPUESTA INICIAL DE PRECIOS</t>
  </si>
  <si>
    <r>
      <t xml:space="preserve">Objeto: </t>
    </r>
    <r>
      <rPr>
        <sz val="11"/>
        <rFont val="Arial"/>
        <family val="2"/>
      </rPr>
      <t>“Suministro, instalación, configuración, puesta a punto, soporte y garantía del nuevo hardware, software e infraestructura de red que permita la operatividad y conectividad del Museo Casa de la Memoria.”</t>
    </r>
  </si>
  <si>
    <t>FIRMA REPRESENTANTE LEGAL</t>
  </si>
  <si>
    <t>NOMBRE REPRESENTANTE LEGAL</t>
  </si>
  <si>
    <t xml:space="preserve">C.C. </t>
  </si>
  <si>
    <t>NOMBRE PERSONA NATURAL O JURIDICA</t>
  </si>
  <si>
    <t xml:space="preserve">NOTAS:
</t>
  </si>
  <si>
    <r>
      <rPr>
        <b/>
        <sz val="11"/>
        <rFont val="Arial"/>
        <family val="2"/>
      </rPr>
      <t>2.</t>
    </r>
    <r>
      <rPr>
        <sz val="11"/>
        <rFont val="Arial"/>
        <family val="2"/>
      </rPr>
      <t xml:space="preserve"> El valor a subastar es el especificado en la fila </t>
    </r>
    <r>
      <rPr>
        <b/>
        <sz val="11"/>
        <rFont val="Arial"/>
        <family val="2"/>
      </rPr>
      <t>“VALOR ANTES DE IVA Ʃ(3)”</t>
    </r>
    <r>
      <rPr>
        <sz val="11"/>
        <rFont val="Arial"/>
        <family val="2"/>
      </rPr>
      <t xml:space="preserve">. Dicho valor corresponde a la sumatoria de los totales de la columna </t>
    </r>
    <r>
      <rPr>
        <b/>
        <sz val="11"/>
        <rFont val="Arial"/>
        <family val="2"/>
      </rPr>
      <t>“(3) VALOR TOTAL SIN IVA (1*2)”</t>
    </r>
  </si>
  <si>
    <r>
      <t xml:space="preserve">3. </t>
    </r>
    <r>
      <rPr>
        <sz val="11"/>
        <rFont val="Arial"/>
        <family val="2"/>
      </rPr>
      <t>La columna</t>
    </r>
    <r>
      <rPr>
        <b/>
        <sz val="11"/>
        <rFont val="Arial"/>
        <family val="2"/>
      </rPr>
      <t xml:space="preserve"> “(5) VALOR IVA (3*4)” </t>
    </r>
    <r>
      <rPr>
        <sz val="11"/>
        <rFont val="Arial"/>
        <family val="2"/>
      </rPr>
      <t>se calcula tomando como base el valor de cada campo de la columna</t>
    </r>
    <r>
      <rPr>
        <b/>
        <sz val="11"/>
        <rFont val="Arial"/>
        <family val="2"/>
      </rPr>
      <t xml:space="preserve"> “(3) VALOR TOTAL SIN IVA (1*2)” </t>
    </r>
    <r>
      <rPr>
        <sz val="11"/>
        <rFont val="Arial"/>
        <family val="2"/>
      </rPr>
      <t xml:space="preserve">multiplicado por la tarifa del IVA especificada en la columna </t>
    </r>
    <r>
      <rPr>
        <b/>
        <sz val="11"/>
        <rFont val="Arial"/>
        <family val="2"/>
      </rPr>
      <t>"(4) % IVA"</t>
    </r>
    <r>
      <rPr>
        <sz val="11"/>
        <rFont val="Arial"/>
        <family val="2"/>
      </rPr>
      <t xml:space="preserve"> ingresada de forma manual.</t>
    </r>
  </si>
  <si>
    <r>
      <t xml:space="preserve">4. </t>
    </r>
    <r>
      <rPr>
        <sz val="11"/>
        <rFont val="Arial"/>
        <family val="2"/>
      </rPr>
      <t>Con el fin de garantizar el principio de igualdad, el valor de las propuestas se evaluará sin el Impuesto a las Ventas (IVA), tanto para personas jurídicas como naturales (responsables o no responsables del impuesto).</t>
    </r>
  </si>
  <si>
    <r>
      <t xml:space="preserve">5. </t>
    </r>
    <r>
      <rPr>
        <sz val="11"/>
        <rFont val="Arial"/>
        <family val="2"/>
      </rPr>
      <t>En caso que el presente formato no se encuentre debidamente firmado por el representante legal y/o persona natural será RECHAZADA su oferta.</t>
    </r>
  </si>
  <si>
    <r>
      <t xml:space="preserve">1. </t>
    </r>
    <r>
      <rPr>
        <sz val="11"/>
        <rFont val="Arial"/>
        <family val="2"/>
      </rPr>
      <t xml:space="preserve">El formato está diseñado para que el oferente sólo ingrese la información en las columnas </t>
    </r>
    <r>
      <rPr>
        <b/>
        <sz val="11"/>
        <rFont val="Arial"/>
        <family val="2"/>
      </rPr>
      <t xml:space="preserve">"(2) VALOR UNITARIO SIN IVA" </t>
    </r>
    <r>
      <rPr>
        <sz val="11"/>
        <rFont val="Arial"/>
        <family val="2"/>
      </rPr>
      <t xml:space="preserve">y </t>
    </r>
    <r>
      <rPr>
        <b/>
        <sz val="11"/>
        <rFont val="Arial"/>
        <family val="2"/>
      </rPr>
      <t>"(4) % IVA"</t>
    </r>
    <r>
      <rPr>
        <sz val="11"/>
        <rFont val="Arial"/>
        <family val="2"/>
      </rPr>
      <t>, las cuales se encuentran sombreadas en color azul debido a que las cantidades a ofrecer deben de ser las solicitadas en el pliego. El formato automaticamente calcula los valores totales, una vez asignados por los oferentes los valores unitarios unitarios antes de IVA y la tarifa a aplicar del IVA.</t>
    </r>
  </si>
  <si>
    <r>
      <t xml:space="preserve">6. </t>
    </r>
    <r>
      <rPr>
        <sz val="11"/>
        <rFont val="Arial"/>
        <family val="2"/>
      </rPr>
      <t>El valor total especificado en la fila</t>
    </r>
    <r>
      <rPr>
        <b/>
        <sz val="11"/>
        <rFont val="Arial"/>
        <family val="2"/>
      </rPr>
      <t xml:space="preserve"> "VALOR TOTAL INLUIDO IVA Ʃ(6)"</t>
    </r>
    <r>
      <rPr>
        <sz val="11"/>
        <rFont val="Arial"/>
        <family val="2"/>
      </rPr>
      <t xml:space="preserve"> no podrá superar el presupuesto aprobado para el presente proceso. En caso de superarlo, la oferta serpa RECHAZADA y el oferente no podrá participar de la subasta. </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</si>
</sst>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s>
  <fonts count="45">
    <font>
      <sz val="11"/>
      <color theme="1"/>
      <name val="Calibri"/>
      <family val="2"/>
    </font>
    <font>
      <sz val="11"/>
      <color indexed="8"/>
      <name val="Calibri"/>
      <family val="2"/>
    </font>
    <font>
      <sz val="8"/>
      <name val="Arial"/>
      <family val="2"/>
    </font>
    <font>
      <b/>
      <sz val="8"/>
      <name val="Arial"/>
      <family val="2"/>
    </font>
    <font>
      <sz val="10"/>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8"/>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8"/>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0">
    <xf numFmtId="0" fontId="0" fillId="0" borderId="0" xfId="0" applyFont="1" applyAlignment="1">
      <alignment/>
    </xf>
    <xf numFmtId="164" fontId="42" fillId="33" borderId="10" xfId="0" applyNumberFormat="1" applyFont="1" applyFill="1" applyBorder="1" applyAlignment="1">
      <alignment horizontal="center" vertical="center" wrapText="1"/>
    </xf>
    <xf numFmtId="165" fontId="42" fillId="33" borderId="10" xfId="0" applyNumberFormat="1" applyFont="1" applyFill="1" applyBorder="1" applyAlignment="1">
      <alignment horizontal="center" vertical="center" wrapText="1"/>
    </xf>
    <xf numFmtId="0" fontId="2" fillId="34" borderId="0" xfId="0" applyFont="1" applyFill="1" applyBorder="1" applyAlignment="1">
      <alignment horizontal="left" vertical="center" wrapText="1"/>
    </xf>
    <xf numFmtId="0" fontId="43" fillId="34" borderId="0" xfId="0" applyFont="1" applyFill="1" applyBorder="1" applyAlignment="1">
      <alignment horizontal="left" vertical="center" wrapText="1"/>
    </xf>
    <xf numFmtId="164" fontId="2" fillId="2" borderId="10" xfId="0" applyNumberFormat="1" applyFont="1" applyFill="1" applyBorder="1" applyAlignment="1" applyProtection="1">
      <alignment horizontal="right" vertical="center" wrapText="1"/>
      <protection locked="0"/>
    </xf>
    <xf numFmtId="165" fontId="2" fillId="2" borderId="1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43" fillId="34" borderId="0" xfId="0" applyFont="1" applyFill="1" applyBorder="1" applyAlignment="1">
      <alignment horizontal="center" vertical="center" wrapText="1"/>
    </xf>
    <xf numFmtId="164" fontId="3" fillId="33" borderId="10" xfId="0" applyNumberFormat="1" applyFont="1" applyFill="1" applyBorder="1" applyAlignment="1">
      <alignment horizontal="right" vertical="center" wrapText="1"/>
    </xf>
    <xf numFmtId="3" fontId="2" fillId="34" borderId="0" xfId="0" applyNumberFormat="1" applyFont="1" applyFill="1" applyBorder="1" applyAlignment="1">
      <alignment horizontal="center" vertical="center" wrapText="1"/>
    </xf>
    <xf numFmtId="164" fontId="2" fillId="34" borderId="0" xfId="0" applyNumberFormat="1" applyFont="1" applyFill="1" applyBorder="1" applyAlignment="1">
      <alignment horizontal="right" vertical="center" wrapText="1"/>
    </xf>
    <xf numFmtId="165" fontId="2" fillId="34" borderId="0" xfId="0" applyNumberFormat="1" applyFont="1" applyFill="1" applyBorder="1" applyAlignment="1">
      <alignment horizontal="center" vertical="center" wrapText="1"/>
    </xf>
    <xf numFmtId="164" fontId="42" fillId="33" borderId="10" xfId="0" applyNumberFormat="1" applyFont="1" applyFill="1" applyBorder="1" applyAlignment="1" applyProtection="1">
      <alignment horizontal="center" vertical="center" wrapText="1"/>
      <protection/>
    </xf>
    <xf numFmtId="164" fontId="2" fillId="0" borderId="10" xfId="0" applyNumberFormat="1" applyFont="1" applyFill="1" applyBorder="1" applyAlignment="1" applyProtection="1">
      <alignment horizontal="right" vertical="center" wrapText="1"/>
      <protection/>
    </xf>
    <xf numFmtId="0" fontId="42" fillId="33" borderId="10" xfId="0" applyFont="1" applyFill="1" applyBorder="1" applyAlignment="1" applyProtection="1">
      <alignment horizontal="center" vertical="center" wrapText="1"/>
      <protection/>
    </xf>
    <xf numFmtId="3" fontId="42" fillId="33"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2" fillId="0" borderId="10" xfId="0"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0" fontId="5"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3" fontId="5" fillId="34" borderId="0" xfId="0" applyNumberFormat="1" applyFont="1" applyFill="1" applyBorder="1" applyAlignment="1">
      <alignment horizontal="center" vertical="center" wrapText="1"/>
    </xf>
    <xf numFmtId="164" fontId="5" fillId="34" borderId="0" xfId="0" applyNumberFormat="1" applyFont="1" applyFill="1" applyBorder="1" applyAlignment="1">
      <alignment horizontal="right" vertical="center" wrapText="1"/>
    </xf>
    <xf numFmtId="165" fontId="5" fillId="34" borderId="0" xfId="0" applyNumberFormat="1" applyFont="1" applyFill="1" applyBorder="1" applyAlignment="1">
      <alignment horizontal="center" vertical="center" wrapText="1"/>
    </xf>
    <xf numFmtId="0" fontId="44" fillId="34" borderId="0" xfId="0" applyFont="1" applyFill="1" applyBorder="1" applyAlignment="1">
      <alignment horizontal="center" vertical="center" wrapText="1"/>
    </xf>
    <xf numFmtId="0" fontId="6" fillId="34" borderId="0" xfId="0" applyFont="1" applyFill="1" applyBorder="1" applyAlignment="1">
      <alignment horizontal="justify" vertical="center" wrapText="1"/>
    </xf>
    <xf numFmtId="0" fontId="6" fillId="35" borderId="0" xfId="0" applyFont="1" applyFill="1" applyBorder="1" applyAlignment="1" applyProtection="1">
      <alignment horizontal="left" vertical="center" wrapText="1"/>
      <protection locked="0"/>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10" xfId="0" applyFont="1" applyFill="1" applyBorder="1" applyAlignment="1">
      <alignment horizontal="right" vertical="center" wrapText="1"/>
    </xf>
    <xf numFmtId="0" fontId="6" fillId="34" borderId="0" xfId="0" applyFont="1" applyFill="1" applyBorder="1" applyAlignment="1">
      <alignment horizontal="center" vertical="center" wrapText="1"/>
    </xf>
    <xf numFmtId="0" fontId="6" fillId="34" borderId="0" xfId="0" applyFont="1" applyFill="1" applyBorder="1" applyAlignment="1">
      <alignment horizontal="justify" vertical="center" wrapText="1"/>
    </xf>
    <xf numFmtId="0" fontId="6" fillId="34" borderId="0" xfId="0" applyFont="1" applyFill="1" applyBorder="1" applyAlignment="1">
      <alignment horizontal="justify" vertical="top" wrapText="1"/>
    </xf>
    <xf numFmtId="0" fontId="5" fillId="34" borderId="0" xfId="0" applyFont="1" applyFill="1" applyBorder="1" applyAlignment="1">
      <alignment horizontal="justify"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5" xfId="51"/>
    <cellStyle name="Normal 16" xfId="52"/>
    <cellStyle name="Normal 17" xfId="53"/>
    <cellStyle name="Normal 18" xfId="54"/>
    <cellStyle name="Normal 19" xfId="55"/>
    <cellStyle name="Normal 2" xfId="56"/>
    <cellStyle name="Normal 2 2" xfId="57"/>
    <cellStyle name="Normal 20" xfId="58"/>
    <cellStyle name="Normal 21"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6"/>
  <sheetViews>
    <sheetView tabSelected="1" workbookViewId="0" topLeftCell="A1">
      <pane xSplit="2" ySplit="5" topLeftCell="C6" activePane="bottomRight" state="frozen"/>
      <selection pane="topLeft" activeCell="A1" sqref="A1"/>
      <selection pane="topRight" activeCell="C1" sqref="C1"/>
      <selection pane="bottomLeft" activeCell="A2" sqref="A2"/>
      <selection pane="bottomRight" activeCell="D6" sqref="D6"/>
    </sheetView>
  </sheetViews>
  <sheetFormatPr defaultColWidth="11.421875" defaultRowHeight="15"/>
  <cols>
    <col min="1" max="1" width="97.7109375" style="3" customWidth="1"/>
    <col min="2" max="2" width="6.57421875" style="11" bestFit="1" customWidth="1"/>
    <col min="3" max="3" width="5.28125" style="14" bestFit="1" customWidth="1"/>
    <col min="4" max="5" width="12.7109375" style="15" customWidth="1"/>
    <col min="6" max="6" width="5.421875" style="16" bestFit="1" customWidth="1"/>
    <col min="7" max="8" width="12.7109375" style="15" customWidth="1"/>
    <col min="9" max="14" width="11.421875" style="11" customWidth="1"/>
    <col min="15" max="16384" width="11.421875" style="12" customWidth="1"/>
  </cols>
  <sheetData>
    <row r="1" spans="1:8" ht="45.75" customHeight="1">
      <c r="A1" s="36" t="s">
        <v>89</v>
      </c>
      <c r="B1" s="36"/>
      <c r="C1" s="36"/>
      <c r="D1" s="36"/>
      <c r="E1" s="36"/>
      <c r="F1" s="36"/>
      <c r="G1" s="36"/>
      <c r="H1" s="36"/>
    </row>
    <row r="3" spans="1:8" ht="34.5" customHeight="1">
      <c r="A3" s="37" t="s">
        <v>90</v>
      </c>
      <c r="B3" s="37"/>
      <c r="C3" s="37"/>
      <c r="D3" s="37"/>
      <c r="E3" s="37"/>
      <c r="F3" s="37"/>
      <c r="G3" s="37"/>
      <c r="H3" s="37"/>
    </row>
    <row r="5" spans="1:14" s="4" customFormat="1" ht="45">
      <c r="A5" s="19" t="s">
        <v>0</v>
      </c>
      <c r="B5" s="19" t="s">
        <v>1</v>
      </c>
      <c r="C5" s="20" t="s">
        <v>2</v>
      </c>
      <c r="D5" s="1" t="s">
        <v>3</v>
      </c>
      <c r="E5" s="17" t="s">
        <v>4</v>
      </c>
      <c r="F5" s="2" t="s">
        <v>5</v>
      </c>
      <c r="G5" s="17" t="s">
        <v>6</v>
      </c>
      <c r="H5" s="17" t="s">
        <v>7</v>
      </c>
      <c r="I5" s="3"/>
      <c r="J5" s="3"/>
      <c r="K5" s="3"/>
      <c r="L5" s="3"/>
      <c r="M5" s="3"/>
      <c r="N5" s="3"/>
    </row>
    <row r="6" spans="1:14" s="10" customFormat="1" ht="112.5">
      <c r="A6" s="21" t="s">
        <v>8</v>
      </c>
      <c r="B6" s="22" t="s">
        <v>9</v>
      </c>
      <c r="C6" s="23">
        <v>1</v>
      </c>
      <c r="D6" s="5">
        <v>0</v>
      </c>
      <c r="E6" s="18">
        <f>+C6*D6</f>
        <v>0</v>
      </c>
      <c r="F6" s="6"/>
      <c r="G6" s="18">
        <f>+ROUND(E6*F6,0)</f>
        <v>0</v>
      </c>
      <c r="H6" s="18">
        <f>+ROUND(E6+G6,0)</f>
        <v>0</v>
      </c>
      <c r="I6" s="7"/>
      <c r="J6" s="8"/>
      <c r="K6" s="9"/>
      <c r="L6" s="7"/>
      <c r="M6" s="7"/>
      <c r="N6" s="7"/>
    </row>
    <row r="7" spans="1:14" s="10" customFormat="1" ht="67.5">
      <c r="A7" s="21" t="s">
        <v>10</v>
      </c>
      <c r="B7" s="22" t="s">
        <v>9</v>
      </c>
      <c r="C7" s="23">
        <v>5</v>
      </c>
      <c r="D7" s="5">
        <v>0</v>
      </c>
      <c r="E7" s="18">
        <f aca="true" t="shared" si="0" ref="E7:E70">+C7*D7</f>
        <v>0</v>
      </c>
      <c r="F7" s="6"/>
      <c r="G7" s="18">
        <f>+ROUND(E7*F7,0)</f>
        <v>0</v>
      </c>
      <c r="H7" s="18">
        <f>+ROUND(E7+G7,0)</f>
        <v>0</v>
      </c>
      <c r="I7" s="7"/>
      <c r="J7" s="9"/>
      <c r="K7" s="7"/>
      <c r="L7" s="7"/>
      <c r="M7" s="7"/>
      <c r="N7" s="7"/>
    </row>
    <row r="8" spans="1:14" s="10" customFormat="1" ht="11.25">
      <c r="A8" s="21" t="s">
        <v>11</v>
      </c>
      <c r="B8" s="22" t="s">
        <v>9</v>
      </c>
      <c r="C8" s="23">
        <v>1</v>
      </c>
      <c r="D8" s="5">
        <v>0</v>
      </c>
      <c r="E8" s="18">
        <f t="shared" si="0"/>
        <v>0</v>
      </c>
      <c r="F8" s="6"/>
      <c r="G8" s="18">
        <f aca="true" t="shared" si="1" ref="G8:G71">+ROUND(E8*F8,0)</f>
        <v>0</v>
      </c>
      <c r="H8" s="18">
        <f aca="true" t="shared" si="2" ref="H8:H70">+ROUND(E8+G8,0)</f>
        <v>0</v>
      </c>
      <c r="I8" s="7"/>
      <c r="J8" s="7"/>
      <c r="K8" s="7"/>
      <c r="L8" s="7"/>
      <c r="M8" s="7"/>
      <c r="N8" s="7"/>
    </row>
    <row r="9" spans="1:14" s="10" customFormat="1" ht="67.5">
      <c r="A9" s="21" t="s">
        <v>12</v>
      </c>
      <c r="B9" s="22" t="s">
        <v>9</v>
      </c>
      <c r="C9" s="23">
        <v>1</v>
      </c>
      <c r="D9" s="5">
        <v>0</v>
      </c>
      <c r="E9" s="18">
        <f t="shared" si="0"/>
        <v>0</v>
      </c>
      <c r="F9" s="6"/>
      <c r="G9" s="18">
        <f t="shared" si="1"/>
        <v>0</v>
      </c>
      <c r="H9" s="18">
        <f t="shared" si="2"/>
        <v>0</v>
      </c>
      <c r="I9" s="7"/>
      <c r="J9" s="7"/>
      <c r="K9" s="7"/>
      <c r="L9" s="7"/>
      <c r="M9" s="7"/>
      <c r="N9" s="7"/>
    </row>
    <row r="10" spans="1:14" s="10" customFormat="1" ht="56.25">
      <c r="A10" s="21" t="s">
        <v>13</v>
      </c>
      <c r="B10" s="22" t="s">
        <v>9</v>
      </c>
      <c r="C10" s="23">
        <v>1</v>
      </c>
      <c r="D10" s="5">
        <v>0</v>
      </c>
      <c r="E10" s="18">
        <f t="shared" si="0"/>
        <v>0</v>
      </c>
      <c r="F10" s="6"/>
      <c r="G10" s="18">
        <f t="shared" si="1"/>
        <v>0</v>
      </c>
      <c r="H10" s="18">
        <f t="shared" si="2"/>
        <v>0</v>
      </c>
      <c r="I10" s="7"/>
      <c r="J10" s="7"/>
      <c r="K10" s="7"/>
      <c r="L10" s="7"/>
      <c r="M10" s="7"/>
      <c r="N10" s="7"/>
    </row>
    <row r="11" spans="1:8" ht="11.25">
      <c r="A11" s="21" t="s">
        <v>14</v>
      </c>
      <c r="B11" s="22" t="s">
        <v>9</v>
      </c>
      <c r="C11" s="23">
        <v>1</v>
      </c>
      <c r="D11" s="5">
        <v>0</v>
      </c>
      <c r="E11" s="18">
        <f t="shared" si="0"/>
        <v>0</v>
      </c>
      <c r="F11" s="6"/>
      <c r="G11" s="18">
        <f t="shared" si="1"/>
        <v>0</v>
      </c>
      <c r="H11" s="18">
        <f t="shared" si="2"/>
        <v>0</v>
      </c>
    </row>
    <row r="12" spans="1:14" s="10" customFormat="1" ht="78.75">
      <c r="A12" s="21" t="s">
        <v>15</v>
      </c>
      <c r="B12" s="22" t="s">
        <v>9</v>
      </c>
      <c r="C12" s="23">
        <v>1</v>
      </c>
      <c r="D12" s="5">
        <v>0</v>
      </c>
      <c r="E12" s="18">
        <f t="shared" si="0"/>
        <v>0</v>
      </c>
      <c r="F12" s="6"/>
      <c r="G12" s="18">
        <f t="shared" si="1"/>
        <v>0</v>
      </c>
      <c r="H12" s="18">
        <f t="shared" si="2"/>
        <v>0</v>
      </c>
      <c r="I12" s="7"/>
      <c r="J12" s="7"/>
      <c r="K12" s="7"/>
      <c r="L12" s="7"/>
      <c r="M12" s="7"/>
      <c r="N12" s="7"/>
    </row>
    <row r="13" spans="1:14" s="10" customFormat="1" ht="90">
      <c r="A13" s="21" t="s">
        <v>16</v>
      </c>
      <c r="B13" s="22" t="s">
        <v>17</v>
      </c>
      <c r="C13" s="23">
        <v>5</v>
      </c>
      <c r="D13" s="5">
        <v>0</v>
      </c>
      <c r="E13" s="18">
        <f t="shared" si="0"/>
        <v>0</v>
      </c>
      <c r="F13" s="6"/>
      <c r="G13" s="18">
        <f t="shared" si="1"/>
        <v>0</v>
      </c>
      <c r="H13" s="18">
        <f t="shared" si="2"/>
        <v>0</v>
      </c>
      <c r="I13" s="7"/>
      <c r="J13" s="7"/>
      <c r="K13" s="7"/>
      <c r="L13" s="7"/>
      <c r="M13" s="7"/>
      <c r="N13" s="7"/>
    </row>
    <row r="14" spans="1:14" s="10" customFormat="1" ht="56.25">
      <c r="A14" s="21" t="s">
        <v>18</v>
      </c>
      <c r="B14" s="22" t="s">
        <v>9</v>
      </c>
      <c r="C14" s="23">
        <v>1</v>
      </c>
      <c r="D14" s="5">
        <v>0</v>
      </c>
      <c r="E14" s="18">
        <f t="shared" si="0"/>
        <v>0</v>
      </c>
      <c r="F14" s="6"/>
      <c r="G14" s="18">
        <f t="shared" si="1"/>
        <v>0</v>
      </c>
      <c r="H14" s="18">
        <f t="shared" si="2"/>
        <v>0</v>
      </c>
      <c r="I14" s="7"/>
      <c r="J14" s="7"/>
      <c r="K14" s="7"/>
      <c r="L14" s="7"/>
      <c r="M14" s="7"/>
      <c r="N14" s="7"/>
    </row>
    <row r="15" spans="1:14" s="10" customFormat="1" ht="56.25">
      <c r="A15" s="21" t="s">
        <v>19</v>
      </c>
      <c r="B15" s="22" t="s">
        <v>9</v>
      </c>
      <c r="C15" s="23">
        <v>4</v>
      </c>
      <c r="D15" s="5">
        <v>0</v>
      </c>
      <c r="E15" s="18">
        <f t="shared" si="0"/>
        <v>0</v>
      </c>
      <c r="F15" s="6"/>
      <c r="G15" s="18">
        <f t="shared" si="1"/>
        <v>0</v>
      </c>
      <c r="H15" s="18">
        <f t="shared" si="2"/>
        <v>0</v>
      </c>
      <c r="I15" s="7"/>
      <c r="J15" s="7"/>
      <c r="K15" s="7"/>
      <c r="L15" s="7"/>
      <c r="M15" s="7"/>
      <c r="N15" s="7"/>
    </row>
    <row r="16" spans="1:14" s="10" customFormat="1" ht="45">
      <c r="A16" s="21" t="s">
        <v>20</v>
      </c>
      <c r="B16" s="22" t="s">
        <v>9</v>
      </c>
      <c r="C16" s="23">
        <v>6</v>
      </c>
      <c r="D16" s="5">
        <v>0</v>
      </c>
      <c r="E16" s="18">
        <f t="shared" si="0"/>
        <v>0</v>
      </c>
      <c r="F16" s="6"/>
      <c r="G16" s="18">
        <f t="shared" si="1"/>
        <v>0</v>
      </c>
      <c r="H16" s="18">
        <f t="shared" si="2"/>
        <v>0</v>
      </c>
      <c r="I16" s="7"/>
      <c r="J16" s="7"/>
      <c r="K16" s="7"/>
      <c r="L16" s="7"/>
      <c r="M16" s="7"/>
      <c r="N16" s="7"/>
    </row>
    <row r="17" spans="1:14" s="10" customFormat="1" ht="11.25">
      <c r="A17" s="21" t="s">
        <v>21</v>
      </c>
      <c r="B17" s="22" t="s">
        <v>9</v>
      </c>
      <c r="C17" s="23">
        <v>1</v>
      </c>
      <c r="D17" s="5">
        <v>0</v>
      </c>
      <c r="E17" s="18">
        <f t="shared" si="0"/>
        <v>0</v>
      </c>
      <c r="F17" s="6"/>
      <c r="G17" s="18">
        <f t="shared" si="1"/>
        <v>0</v>
      </c>
      <c r="H17" s="18">
        <f t="shared" si="2"/>
        <v>0</v>
      </c>
      <c r="I17" s="7"/>
      <c r="J17" s="7"/>
      <c r="K17" s="7"/>
      <c r="L17" s="7"/>
      <c r="M17" s="7"/>
      <c r="N17" s="7"/>
    </row>
    <row r="18" spans="1:14" s="10" customFormat="1" ht="11.25">
      <c r="A18" s="21" t="s">
        <v>22</v>
      </c>
      <c r="B18" s="22" t="s">
        <v>9</v>
      </c>
      <c r="C18" s="23">
        <v>1</v>
      </c>
      <c r="D18" s="5">
        <v>0</v>
      </c>
      <c r="E18" s="18">
        <f t="shared" si="0"/>
        <v>0</v>
      </c>
      <c r="F18" s="6"/>
      <c r="G18" s="18">
        <f t="shared" si="1"/>
        <v>0</v>
      </c>
      <c r="H18" s="18">
        <f t="shared" si="2"/>
        <v>0</v>
      </c>
      <c r="I18" s="7"/>
      <c r="J18" s="7"/>
      <c r="K18" s="7"/>
      <c r="L18" s="7"/>
      <c r="M18" s="7"/>
      <c r="N18" s="7"/>
    </row>
    <row r="19" spans="1:14" s="10" customFormat="1" ht="11.25">
      <c r="A19" s="21" t="s">
        <v>23</v>
      </c>
      <c r="B19" s="22" t="s">
        <v>9</v>
      </c>
      <c r="C19" s="23">
        <v>8</v>
      </c>
      <c r="D19" s="5">
        <v>0</v>
      </c>
      <c r="E19" s="18">
        <f t="shared" si="0"/>
        <v>0</v>
      </c>
      <c r="F19" s="6"/>
      <c r="G19" s="18">
        <f t="shared" si="1"/>
        <v>0</v>
      </c>
      <c r="H19" s="18">
        <f t="shared" si="2"/>
        <v>0</v>
      </c>
      <c r="I19" s="7"/>
      <c r="J19" s="7"/>
      <c r="K19" s="7"/>
      <c r="L19" s="7"/>
      <c r="M19" s="7"/>
      <c r="N19" s="7"/>
    </row>
    <row r="20" spans="1:14" s="10" customFormat="1" ht="11.25">
      <c r="A20" s="21" t="s">
        <v>24</v>
      </c>
      <c r="B20" s="22" t="s">
        <v>9</v>
      </c>
      <c r="C20" s="23">
        <v>6</v>
      </c>
      <c r="D20" s="5">
        <v>0</v>
      </c>
      <c r="E20" s="18">
        <f t="shared" si="0"/>
        <v>0</v>
      </c>
      <c r="F20" s="6"/>
      <c r="G20" s="18">
        <f t="shared" si="1"/>
        <v>0</v>
      </c>
      <c r="H20" s="18">
        <f t="shared" si="2"/>
        <v>0</v>
      </c>
      <c r="I20" s="7"/>
      <c r="J20" s="7"/>
      <c r="K20" s="7"/>
      <c r="L20" s="7"/>
      <c r="M20" s="7"/>
      <c r="N20" s="7"/>
    </row>
    <row r="21" spans="1:14" s="10" customFormat="1" ht="11.25">
      <c r="A21" s="21" t="s">
        <v>25</v>
      </c>
      <c r="B21" s="22" t="s">
        <v>9</v>
      </c>
      <c r="C21" s="23">
        <v>148</v>
      </c>
      <c r="D21" s="5">
        <v>0</v>
      </c>
      <c r="E21" s="18">
        <f t="shared" si="0"/>
        <v>0</v>
      </c>
      <c r="F21" s="6"/>
      <c r="G21" s="18">
        <f t="shared" si="1"/>
        <v>0</v>
      </c>
      <c r="H21" s="18">
        <f t="shared" si="2"/>
        <v>0</v>
      </c>
      <c r="I21" s="7"/>
      <c r="J21" s="7"/>
      <c r="K21" s="7"/>
      <c r="L21" s="7"/>
      <c r="M21" s="7"/>
      <c r="N21" s="7"/>
    </row>
    <row r="22" spans="1:14" s="10" customFormat="1" ht="11.25">
      <c r="A22" s="21" t="s">
        <v>26</v>
      </c>
      <c r="B22" s="22" t="s">
        <v>27</v>
      </c>
      <c r="C22" s="23">
        <v>2650</v>
      </c>
      <c r="D22" s="5">
        <v>0</v>
      </c>
      <c r="E22" s="18">
        <f t="shared" si="0"/>
        <v>0</v>
      </c>
      <c r="F22" s="6"/>
      <c r="G22" s="18">
        <f t="shared" si="1"/>
        <v>0</v>
      </c>
      <c r="H22" s="18">
        <f t="shared" si="2"/>
        <v>0</v>
      </c>
      <c r="I22" s="7"/>
      <c r="J22" s="7"/>
      <c r="K22" s="7"/>
      <c r="L22" s="7"/>
      <c r="M22" s="7"/>
      <c r="N22" s="7"/>
    </row>
    <row r="23" spans="1:14" s="10" customFormat="1" ht="11.25">
      <c r="A23" s="21" t="s">
        <v>28</v>
      </c>
      <c r="B23" s="22" t="s">
        <v>9</v>
      </c>
      <c r="C23" s="23">
        <v>50</v>
      </c>
      <c r="D23" s="5">
        <v>0</v>
      </c>
      <c r="E23" s="18">
        <f t="shared" si="0"/>
        <v>0</v>
      </c>
      <c r="F23" s="6"/>
      <c r="G23" s="18">
        <f t="shared" si="1"/>
        <v>0</v>
      </c>
      <c r="H23" s="18">
        <f t="shared" si="2"/>
        <v>0</v>
      </c>
      <c r="I23" s="7"/>
      <c r="J23" s="7"/>
      <c r="K23" s="7"/>
      <c r="L23" s="7"/>
      <c r="M23" s="7"/>
      <c r="N23" s="7"/>
    </row>
    <row r="24" spans="1:8" ht="11.25">
      <c r="A24" s="21" t="s">
        <v>29</v>
      </c>
      <c r="B24" s="22" t="s">
        <v>9</v>
      </c>
      <c r="C24" s="23">
        <v>50</v>
      </c>
      <c r="D24" s="5">
        <v>0</v>
      </c>
      <c r="E24" s="18">
        <f t="shared" si="0"/>
        <v>0</v>
      </c>
      <c r="F24" s="6"/>
      <c r="G24" s="18">
        <f t="shared" si="1"/>
        <v>0</v>
      </c>
      <c r="H24" s="18">
        <f t="shared" si="2"/>
        <v>0</v>
      </c>
    </row>
    <row r="25" spans="1:14" s="10" customFormat="1" ht="11.25">
      <c r="A25" s="21" t="s">
        <v>30</v>
      </c>
      <c r="B25" s="22" t="s">
        <v>9</v>
      </c>
      <c r="C25" s="23">
        <v>10</v>
      </c>
      <c r="D25" s="5">
        <v>0</v>
      </c>
      <c r="E25" s="18">
        <f t="shared" si="0"/>
        <v>0</v>
      </c>
      <c r="F25" s="6"/>
      <c r="G25" s="18">
        <f t="shared" si="1"/>
        <v>0</v>
      </c>
      <c r="H25" s="18">
        <f t="shared" si="2"/>
        <v>0</v>
      </c>
      <c r="I25" s="7"/>
      <c r="J25" s="7"/>
      <c r="K25" s="7"/>
      <c r="L25" s="7"/>
      <c r="M25" s="7"/>
      <c r="N25" s="7"/>
    </row>
    <row r="26" spans="1:14" s="10" customFormat="1" ht="11.25">
      <c r="A26" s="21" t="s">
        <v>31</v>
      </c>
      <c r="B26" s="22" t="s">
        <v>9</v>
      </c>
      <c r="C26" s="23">
        <v>60</v>
      </c>
      <c r="D26" s="5">
        <v>0</v>
      </c>
      <c r="E26" s="18">
        <f t="shared" si="0"/>
        <v>0</v>
      </c>
      <c r="F26" s="6"/>
      <c r="G26" s="18">
        <f t="shared" si="1"/>
        <v>0</v>
      </c>
      <c r="H26" s="18">
        <f t="shared" si="2"/>
        <v>0</v>
      </c>
      <c r="I26" s="7"/>
      <c r="J26" s="7"/>
      <c r="K26" s="7"/>
      <c r="L26" s="7"/>
      <c r="M26" s="7"/>
      <c r="N26" s="7"/>
    </row>
    <row r="27" spans="1:14" s="10" customFormat="1" ht="11.25">
      <c r="A27" s="21" t="s">
        <v>32</v>
      </c>
      <c r="B27" s="22" t="s">
        <v>27</v>
      </c>
      <c r="C27" s="23">
        <v>50</v>
      </c>
      <c r="D27" s="5">
        <v>0</v>
      </c>
      <c r="E27" s="18">
        <f t="shared" si="0"/>
        <v>0</v>
      </c>
      <c r="F27" s="6"/>
      <c r="G27" s="18">
        <f t="shared" si="1"/>
        <v>0</v>
      </c>
      <c r="H27" s="18">
        <f t="shared" si="2"/>
        <v>0</v>
      </c>
      <c r="I27" s="7"/>
      <c r="J27" s="7"/>
      <c r="K27" s="7"/>
      <c r="L27" s="7"/>
      <c r="M27" s="7"/>
      <c r="N27" s="7"/>
    </row>
    <row r="28" spans="1:14" s="10" customFormat="1" ht="11.25">
      <c r="A28" s="21" t="s">
        <v>33</v>
      </c>
      <c r="B28" s="22" t="s">
        <v>9</v>
      </c>
      <c r="C28" s="23">
        <v>17</v>
      </c>
      <c r="D28" s="5">
        <v>0</v>
      </c>
      <c r="E28" s="18">
        <f t="shared" si="0"/>
        <v>0</v>
      </c>
      <c r="F28" s="6"/>
      <c r="G28" s="18">
        <f t="shared" si="1"/>
        <v>0</v>
      </c>
      <c r="H28" s="18">
        <f t="shared" si="2"/>
        <v>0</v>
      </c>
      <c r="I28" s="7"/>
      <c r="J28" s="7"/>
      <c r="K28" s="7"/>
      <c r="L28" s="7"/>
      <c r="M28" s="7"/>
      <c r="N28" s="7"/>
    </row>
    <row r="29" spans="1:14" s="10" customFormat="1" ht="11.25">
      <c r="A29" s="21" t="s">
        <v>34</v>
      </c>
      <c r="B29" s="22" t="s">
        <v>9</v>
      </c>
      <c r="C29" s="23">
        <v>50</v>
      </c>
      <c r="D29" s="5">
        <v>0</v>
      </c>
      <c r="E29" s="18">
        <f t="shared" si="0"/>
        <v>0</v>
      </c>
      <c r="F29" s="6"/>
      <c r="G29" s="18">
        <f t="shared" si="1"/>
        <v>0</v>
      </c>
      <c r="H29" s="18">
        <f t="shared" si="2"/>
        <v>0</v>
      </c>
      <c r="I29" s="7"/>
      <c r="J29" s="7"/>
      <c r="K29" s="7"/>
      <c r="L29" s="7"/>
      <c r="M29" s="7"/>
      <c r="N29" s="7"/>
    </row>
    <row r="30" spans="1:14" s="10" customFormat="1" ht="11.25">
      <c r="A30" s="21" t="s">
        <v>35</v>
      </c>
      <c r="B30" s="22" t="s">
        <v>9</v>
      </c>
      <c r="C30" s="23">
        <v>3</v>
      </c>
      <c r="D30" s="5">
        <v>0</v>
      </c>
      <c r="E30" s="18">
        <f t="shared" si="0"/>
        <v>0</v>
      </c>
      <c r="F30" s="6"/>
      <c r="G30" s="18">
        <f t="shared" si="1"/>
        <v>0</v>
      </c>
      <c r="H30" s="18">
        <f t="shared" si="2"/>
        <v>0</v>
      </c>
      <c r="I30" s="7"/>
      <c r="J30" s="7"/>
      <c r="K30" s="7"/>
      <c r="L30" s="7"/>
      <c r="M30" s="7"/>
      <c r="N30" s="7"/>
    </row>
    <row r="31" spans="1:14" s="10" customFormat="1" ht="11.25">
      <c r="A31" s="21" t="s">
        <v>36</v>
      </c>
      <c r="B31" s="22" t="s">
        <v>9</v>
      </c>
      <c r="C31" s="23">
        <v>15</v>
      </c>
      <c r="D31" s="5">
        <v>0</v>
      </c>
      <c r="E31" s="18">
        <f t="shared" si="0"/>
        <v>0</v>
      </c>
      <c r="F31" s="6"/>
      <c r="G31" s="18">
        <f t="shared" si="1"/>
        <v>0</v>
      </c>
      <c r="H31" s="18">
        <f t="shared" si="2"/>
        <v>0</v>
      </c>
      <c r="I31" s="7"/>
      <c r="J31" s="7"/>
      <c r="K31" s="7"/>
      <c r="L31" s="7"/>
      <c r="M31" s="7"/>
      <c r="N31" s="7"/>
    </row>
    <row r="32" spans="1:14" s="10" customFormat="1" ht="11.25">
      <c r="A32" s="21" t="s">
        <v>37</v>
      </c>
      <c r="B32" s="22" t="s">
        <v>9</v>
      </c>
      <c r="C32" s="23">
        <v>45</v>
      </c>
      <c r="D32" s="5">
        <v>0</v>
      </c>
      <c r="E32" s="18">
        <f t="shared" si="0"/>
        <v>0</v>
      </c>
      <c r="F32" s="6"/>
      <c r="G32" s="18">
        <f t="shared" si="1"/>
        <v>0</v>
      </c>
      <c r="H32" s="18">
        <f t="shared" si="2"/>
        <v>0</v>
      </c>
      <c r="I32" s="7"/>
      <c r="J32" s="7"/>
      <c r="K32" s="7"/>
      <c r="L32" s="7"/>
      <c r="M32" s="7"/>
      <c r="N32" s="7"/>
    </row>
    <row r="33" spans="1:14" s="10" customFormat="1" ht="11.25">
      <c r="A33" s="21" t="s">
        <v>38</v>
      </c>
      <c r="B33" s="22" t="s">
        <v>9</v>
      </c>
      <c r="C33" s="23">
        <v>8</v>
      </c>
      <c r="D33" s="5">
        <v>0</v>
      </c>
      <c r="E33" s="18">
        <f t="shared" si="0"/>
        <v>0</v>
      </c>
      <c r="F33" s="6"/>
      <c r="G33" s="18">
        <f t="shared" si="1"/>
        <v>0</v>
      </c>
      <c r="H33" s="18">
        <f t="shared" si="2"/>
        <v>0</v>
      </c>
      <c r="I33" s="7"/>
      <c r="J33" s="7"/>
      <c r="K33" s="7"/>
      <c r="L33" s="7"/>
      <c r="M33" s="7"/>
      <c r="N33" s="7"/>
    </row>
    <row r="34" spans="1:8" ht="11.25">
      <c r="A34" s="21" t="s">
        <v>39</v>
      </c>
      <c r="B34" s="22" t="s">
        <v>9</v>
      </c>
      <c r="C34" s="23">
        <v>90</v>
      </c>
      <c r="D34" s="5">
        <v>0</v>
      </c>
      <c r="E34" s="18">
        <f t="shared" si="0"/>
        <v>0</v>
      </c>
      <c r="F34" s="6"/>
      <c r="G34" s="18">
        <f t="shared" si="1"/>
        <v>0</v>
      </c>
      <c r="H34" s="18">
        <f t="shared" si="2"/>
        <v>0</v>
      </c>
    </row>
    <row r="35" spans="1:14" s="10" customFormat="1" ht="11.25">
      <c r="A35" s="21" t="s">
        <v>40</v>
      </c>
      <c r="B35" s="22" t="s">
        <v>9</v>
      </c>
      <c r="C35" s="23">
        <v>1</v>
      </c>
      <c r="D35" s="5">
        <v>0</v>
      </c>
      <c r="E35" s="18">
        <f t="shared" si="0"/>
        <v>0</v>
      </c>
      <c r="F35" s="6"/>
      <c r="G35" s="18">
        <f t="shared" si="1"/>
        <v>0</v>
      </c>
      <c r="H35" s="18">
        <f t="shared" si="2"/>
        <v>0</v>
      </c>
      <c r="I35" s="7"/>
      <c r="J35" s="7"/>
      <c r="K35" s="7"/>
      <c r="L35" s="7"/>
      <c r="M35" s="7"/>
      <c r="N35" s="7"/>
    </row>
    <row r="36" spans="1:14" s="10" customFormat="1" ht="11.25">
      <c r="A36" s="21" t="s">
        <v>41</v>
      </c>
      <c r="B36" s="22" t="s">
        <v>9</v>
      </c>
      <c r="C36" s="23">
        <v>1</v>
      </c>
      <c r="D36" s="5">
        <v>0</v>
      </c>
      <c r="E36" s="18">
        <f t="shared" si="0"/>
        <v>0</v>
      </c>
      <c r="F36" s="6"/>
      <c r="G36" s="18">
        <f t="shared" si="1"/>
        <v>0</v>
      </c>
      <c r="H36" s="18">
        <f t="shared" si="2"/>
        <v>0</v>
      </c>
      <c r="I36" s="7"/>
      <c r="J36" s="7"/>
      <c r="K36" s="7"/>
      <c r="L36" s="7"/>
      <c r="M36" s="7"/>
      <c r="N36" s="7"/>
    </row>
    <row r="37" spans="1:14" s="10" customFormat="1" ht="11.25">
      <c r="A37" s="21" t="s">
        <v>42</v>
      </c>
      <c r="B37" s="22" t="s">
        <v>9</v>
      </c>
      <c r="C37" s="23">
        <v>1</v>
      </c>
      <c r="D37" s="5">
        <v>0</v>
      </c>
      <c r="E37" s="18">
        <f t="shared" si="0"/>
        <v>0</v>
      </c>
      <c r="F37" s="6"/>
      <c r="G37" s="18">
        <f t="shared" si="1"/>
        <v>0</v>
      </c>
      <c r="H37" s="18">
        <f t="shared" si="2"/>
        <v>0</v>
      </c>
      <c r="I37" s="7"/>
      <c r="J37" s="7"/>
      <c r="K37" s="7"/>
      <c r="L37" s="7"/>
      <c r="M37" s="7"/>
      <c r="N37" s="7"/>
    </row>
    <row r="38" spans="1:14" s="10" customFormat="1" ht="11.25">
      <c r="A38" s="21" t="s">
        <v>43</v>
      </c>
      <c r="B38" s="22" t="s">
        <v>9</v>
      </c>
      <c r="C38" s="23">
        <v>190</v>
      </c>
      <c r="D38" s="5">
        <v>0</v>
      </c>
      <c r="E38" s="18">
        <f t="shared" si="0"/>
        <v>0</v>
      </c>
      <c r="F38" s="6"/>
      <c r="G38" s="18">
        <f t="shared" si="1"/>
        <v>0</v>
      </c>
      <c r="H38" s="18">
        <f t="shared" si="2"/>
        <v>0</v>
      </c>
      <c r="I38" s="7"/>
      <c r="J38" s="7"/>
      <c r="K38" s="7"/>
      <c r="L38" s="7"/>
      <c r="M38" s="7"/>
      <c r="N38" s="7"/>
    </row>
    <row r="39" spans="1:14" s="10" customFormat="1" ht="11.25">
      <c r="A39" s="21" t="s">
        <v>44</v>
      </c>
      <c r="B39" s="22" t="s">
        <v>9</v>
      </c>
      <c r="C39" s="23">
        <v>1</v>
      </c>
      <c r="D39" s="5">
        <v>0</v>
      </c>
      <c r="E39" s="18">
        <f t="shared" si="0"/>
        <v>0</v>
      </c>
      <c r="F39" s="6"/>
      <c r="G39" s="18">
        <f t="shared" si="1"/>
        <v>0</v>
      </c>
      <c r="H39" s="18">
        <f t="shared" si="2"/>
        <v>0</v>
      </c>
      <c r="I39" s="7"/>
      <c r="J39" s="7"/>
      <c r="K39" s="7"/>
      <c r="L39" s="7"/>
      <c r="M39" s="7"/>
      <c r="N39" s="7"/>
    </row>
    <row r="40" spans="1:14" s="10" customFormat="1" ht="11.25">
      <c r="A40" s="21" t="s">
        <v>45</v>
      </c>
      <c r="B40" s="22" t="s">
        <v>9</v>
      </c>
      <c r="C40" s="23">
        <v>3</v>
      </c>
      <c r="D40" s="5">
        <v>0</v>
      </c>
      <c r="E40" s="18">
        <f t="shared" si="0"/>
        <v>0</v>
      </c>
      <c r="F40" s="6"/>
      <c r="G40" s="18">
        <f t="shared" si="1"/>
        <v>0</v>
      </c>
      <c r="H40" s="18">
        <f t="shared" si="2"/>
        <v>0</v>
      </c>
      <c r="I40" s="7"/>
      <c r="J40" s="7"/>
      <c r="K40" s="7"/>
      <c r="L40" s="7"/>
      <c r="M40" s="7"/>
      <c r="N40" s="7"/>
    </row>
    <row r="41" spans="1:14" s="10" customFormat="1" ht="11.25">
      <c r="A41" s="21" t="s">
        <v>46</v>
      </c>
      <c r="B41" s="22" t="s">
        <v>9</v>
      </c>
      <c r="C41" s="23">
        <v>4</v>
      </c>
      <c r="D41" s="5">
        <v>0</v>
      </c>
      <c r="E41" s="18">
        <f t="shared" si="0"/>
        <v>0</v>
      </c>
      <c r="F41" s="6"/>
      <c r="G41" s="18">
        <f t="shared" si="1"/>
        <v>0</v>
      </c>
      <c r="H41" s="18">
        <f t="shared" si="2"/>
        <v>0</v>
      </c>
      <c r="I41" s="7"/>
      <c r="J41" s="7"/>
      <c r="K41" s="7"/>
      <c r="L41" s="7"/>
      <c r="M41" s="7"/>
      <c r="N41" s="7"/>
    </row>
    <row r="42" spans="1:14" s="10" customFormat="1" ht="11.25">
      <c r="A42" s="21" t="s">
        <v>47</v>
      </c>
      <c r="B42" s="22" t="s">
        <v>9</v>
      </c>
      <c r="C42" s="23">
        <v>6</v>
      </c>
      <c r="D42" s="5">
        <v>0</v>
      </c>
      <c r="E42" s="18">
        <f t="shared" si="0"/>
        <v>0</v>
      </c>
      <c r="F42" s="6"/>
      <c r="G42" s="18">
        <f t="shared" si="1"/>
        <v>0</v>
      </c>
      <c r="H42" s="18">
        <f t="shared" si="2"/>
        <v>0</v>
      </c>
      <c r="I42" s="7"/>
      <c r="J42" s="7"/>
      <c r="K42" s="7"/>
      <c r="L42" s="7"/>
      <c r="M42" s="7"/>
      <c r="N42" s="7"/>
    </row>
    <row r="43" spans="1:14" s="10" customFormat="1" ht="11.25">
      <c r="A43" s="21" t="s">
        <v>48</v>
      </c>
      <c r="B43" s="22" t="s">
        <v>9</v>
      </c>
      <c r="C43" s="23">
        <v>24</v>
      </c>
      <c r="D43" s="5">
        <v>0</v>
      </c>
      <c r="E43" s="18">
        <f t="shared" si="0"/>
        <v>0</v>
      </c>
      <c r="F43" s="6"/>
      <c r="G43" s="18">
        <f t="shared" si="1"/>
        <v>0</v>
      </c>
      <c r="H43" s="18">
        <f t="shared" si="2"/>
        <v>0</v>
      </c>
      <c r="I43" s="7"/>
      <c r="J43" s="7"/>
      <c r="K43" s="7"/>
      <c r="L43" s="7"/>
      <c r="M43" s="7"/>
      <c r="N43" s="7"/>
    </row>
    <row r="44" spans="1:14" s="10" customFormat="1" ht="11.25">
      <c r="A44" s="21" t="s">
        <v>49</v>
      </c>
      <c r="B44" s="22" t="s">
        <v>9</v>
      </c>
      <c r="C44" s="23">
        <v>24</v>
      </c>
      <c r="D44" s="5">
        <v>0</v>
      </c>
      <c r="E44" s="18">
        <f t="shared" si="0"/>
        <v>0</v>
      </c>
      <c r="F44" s="6"/>
      <c r="G44" s="18">
        <f t="shared" si="1"/>
        <v>0</v>
      </c>
      <c r="H44" s="18">
        <f t="shared" si="2"/>
        <v>0</v>
      </c>
      <c r="I44" s="7"/>
      <c r="J44" s="7"/>
      <c r="K44" s="7"/>
      <c r="L44" s="7"/>
      <c r="M44" s="7"/>
      <c r="N44" s="7"/>
    </row>
    <row r="45" spans="1:14" s="10" customFormat="1" ht="11.25">
      <c r="A45" s="21" t="s">
        <v>50</v>
      </c>
      <c r="B45" s="22" t="s">
        <v>9</v>
      </c>
      <c r="C45" s="23">
        <v>24</v>
      </c>
      <c r="D45" s="5">
        <v>0</v>
      </c>
      <c r="E45" s="18">
        <f t="shared" si="0"/>
        <v>0</v>
      </c>
      <c r="F45" s="6"/>
      <c r="G45" s="18">
        <f t="shared" si="1"/>
        <v>0</v>
      </c>
      <c r="H45" s="18">
        <f t="shared" si="2"/>
        <v>0</v>
      </c>
      <c r="I45" s="7"/>
      <c r="J45" s="7"/>
      <c r="K45" s="7"/>
      <c r="L45" s="7"/>
      <c r="M45" s="7"/>
      <c r="N45" s="7"/>
    </row>
    <row r="46" spans="1:14" s="10" customFormat="1" ht="11.25">
      <c r="A46" s="21" t="s">
        <v>51</v>
      </c>
      <c r="B46" s="22" t="s">
        <v>9</v>
      </c>
      <c r="C46" s="23">
        <v>4</v>
      </c>
      <c r="D46" s="5">
        <v>0</v>
      </c>
      <c r="E46" s="18">
        <f t="shared" si="0"/>
        <v>0</v>
      </c>
      <c r="F46" s="6"/>
      <c r="G46" s="18">
        <f t="shared" si="1"/>
        <v>0</v>
      </c>
      <c r="H46" s="18">
        <f t="shared" si="2"/>
        <v>0</v>
      </c>
      <c r="I46" s="7"/>
      <c r="J46" s="7"/>
      <c r="K46" s="7"/>
      <c r="L46" s="7"/>
      <c r="M46" s="7"/>
      <c r="N46" s="7"/>
    </row>
    <row r="47" spans="1:8" ht="123.75">
      <c r="A47" s="21" t="s">
        <v>52</v>
      </c>
      <c r="B47" s="22" t="s">
        <v>9</v>
      </c>
      <c r="C47" s="23">
        <v>7</v>
      </c>
      <c r="D47" s="5">
        <v>0</v>
      </c>
      <c r="E47" s="18">
        <f t="shared" si="0"/>
        <v>0</v>
      </c>
      <c r="F47" s="6"/>
      <c r="G47" s="18">
        <f t="shared" si="1"/>
        <v>0</v>
      </c>
      <c r="H47" s="18">
        <f t="shared" si="2"/>
        <v>0</v>
      </c>
    </row>
    <row r="48" spans="1:14" s="10" customFormat="1" ht="112.5">
      <c r="A48" s="21" t="s">
        <v>53</v>
      </c>
      <c r="B48" s="22" t="s">
        <v>9</v>
      </c>
      <c r="C48" s="23">
        <v>1</v>
      </c>
      <c r="D48" s="5">
        <v>0</v>
      </c>
      <c r="E48" s="18">
        <f t="shared" si="0"/>
        <v>0</v>
      </c>
      <c r="F48" s="6"/>
      <c r="G48" s="18">
        <f t="shared" si="1"/>
        <v>0</v>
      </c>
      <c r="H48" s="18">
        <f t="shared" si="2"/>
        <v>0</v>
      </c>
      <c r="I48" s="7"/>
      <c r="J48" s="7"/>
      <c r="K48" s="7"/>
      <c r="L48" s="7"/>
      <c r="M48" s="7"/>
      <c r="N48" s="7"/>
    </row>
    <row r="49" spans="1:14" s="10" customFormat="1" ht="191.25">
      <c r="A49" s="21" t="s">
        <v>54</v>
      </c>
      <c r="B49" s="22" t="s">
        <v>9</v>
      </c>
      <c r="C49" s="23">
        <v>1</v>
      </c>
      <c r="D49" s="5">
        <v>0</v>
      </c>
      <c r="E49" s="18">
        <f t="shared" si="0"/>
        <v>0</v>
      </c>
      <c r="F49" s="6"/>
      <c r="G49" s="18">
        <f t="shared" si="1"/>
        <v>0</v>
      </c>
      <c r="H49" s="18">
        <f t="shared" si="2"/>
        <v>0</v>
      </c>
      <c r="I49" s="7"/>
      <c r="J49" s="7"/>
      <c r="K49" s="7"/>
      <c r="L49" s="7"/>
      <c r="M49" s="7"/>
      <c r="N49" s="7"/>
    </row>
    <row r="50" spans="1:14" s="10" customFormat="1" ht="191.25">
      <c r="A50" s="21" t="s">
        <v>55</v>
      </c>
      <c r="B50" s="22" t="s">
        <v>9</v>
      </c>
      <c r="C50" s="23">
        <v>30</v>
      </c>
      <c r="D50" s="5">
        <v>0</v>
      </c>
      <c r="E50" s="18">
        <f t="shared" si="0"/>
        <v>0</v>
      </c>
      <c r="F50" s="6"/>
      <c r="G50" s="18">
        <f t="shared" si="1"/>
        <v>0</v>
      </c>
      <c r="H50" s="18">
        <f t="shared" si="2"/>
        <v>0</v>
      </c>
      <c r="I50" s="7"/>
      <c r="J50" s="7"/>
      <c r="K50" s="7"/>
      <c r="L50" s="7"/>
      <c r="M50" s="7"/>
      <c r="N50" s="7"/>
    </row>
    <row r="51" spans="1:14" s="10" customFormat="1" ht="101.25">
      <c r="A51" s="21" t="s">
        <v>56</v>
      </c>
      <c r="B51" s="22" t="s">
        <v>9</v>
      </c>
      <c r="C51" s="23">
        <v>1</v>
      </c>
      <c r="D51" s="5">
        <v>0</v>
      </c>
      <c r="E51" s="18">
        <f t="shared" si="0"/>
        <v>0</v>
      </c>
      <c r="F51" s="6"/>
      <c r="G51" s="18">
        <f t="shared" si="1"/>
        <v>0</v>
      </c>
      <c r="H51" s="18">
        <f t="shared" si="2"/>
        <v>0</v>
      </c>
      <c r="I51" s="7"/>
      <c r="J51" s="7"/>
      <c r="K51" s="7"/>
      <c r="L51" s="7"/>
      <c r="M51" s="7"/>
      <c r="N51" s="7"/>
    </row>
    <row r="52" spans="1:14" s="10" customFormat="1" ht="90">
      <c r="A52" s="21" t="s">
        <v>57</v>
      </c>
      <c r="B52" s="22" t="s">
        <v>9</v>
      </c>
      <c r="C52" s="23">
        <v>12</v>
      </c>
      <c r="D52" s="5">
        <v>0</v>
      </c>
      <c r="E52" s="18">
        <f t="shared" si="0"/>
        <v>0</v>
      </c>
      <c r="F52" s="6"/>
      <c r="G52" s="18">
        <f t="shared" si="1"/>
        <v>0</v>
      </c>
      <c r="H52" s="18">
        <f t="shared" si="2"/>
        <v>0</v>
      </c>
      <c r="I52" s="7"/>
      <c r="J52" s="7"/>
      <c r="K52" s="7"/>
      <c r="L52" s="7"/>
      <c r="M52" s="7"/>
      <c r="N52" s="7"/>
    </row>
    <row r="53" spans="1:14" s="10" customFormat="1" ht="101.25">
      <c r="A53" s="21" t="s">
        <v>58</v>
      </c>
      <c r="B53" s="22" t="s">
        <v>9</v>
      </c>
      <c r="C53" s="23">
        <v>4</v>
      </c>
      <c r="D53" s="5">
        <v>0</v>
      </c>
      <c r="E53" s="18">
        <f t="shared" si="0"/>
        <v>0</v>
      </c>
      <c r="F53" s="6"/>
      <c r="G53" s="18">
        <f t="shared" si="1"/>
        <v>0</v>
      </c>
      <c r="H53" s="18">
        <f t="shared" si="2"/>
        <v>0</v>
      </c>
      <c r="I53" s="7"/>
      <c r="J53" s="7"/>
      <c r="K53" s="7"/>
      <c r="L53" s="7"/>
      <c r="M53" s="7"/>
      <c r="N53" s="7"/>
    </row>
    <row r="54" spans="1:14" s="10" customFormat="1" ht="90">
      <c r="A54" s="21" t="s">
        <v>59</v>
      </c>
      <c r="B54" s="22" t="s">
        <v>9</v>
      </c>
      <c r="C54" s="23">
        <v>4</v>
      </c>
      <c r="D54" s="5">
        <v>0</v>
      </c>
      <c r="E54" s="18">
        <f t="shared" si="0"/>
        <v>0</v>
      </c>
      <c r="F54" s="6"/>
      <c r="G54" s="18">
        <f t="shared" si="1"/>
        <v>0</v>
      </c>
      <c r="H54" s="18">
        <f t="shared" si="2"/>
        <v>0</v>
      </c>
      <c r="I54" s="7"/>
      <c r="J54" s="7"/>
      <c r="K54" s="7"/>
      <c r="L54" s="7"/>
      <c r="M54" s="7"/>
      <c r="N54" s="7"/>
    </row>
    <row r="55" spans="1:8" ht="135">
      <c r="A55" s="21" t="s">
        <v>60</v>
      </c>
      <c r="B55" s="22" t="s">
        <v>9</v>
      </c>
      <c r="C55" s="23">
        <v>2</v>
      </c>
      <c r="D55" s="5">
        <v>0</v>
      </c>
      <c r="E55" s="18">
        <f t="shared" si="0"/>
        <v>0</v>
      </c>
      <c r="F55" s="6"/>
      <c r="G55" s="18">
        <f t="shared" si="1"/>
        <v>0</v>
      </c>
      <c r="H55" s="18">
        <f t="shared" si="2"/>
        <v>0</v>
      </c>
    </row>
    <row r="56" spans="1:14" s="10" customFormat="1" ht="56.25">
      <c r="A56" s="21" t="s">
        <v>61</v>
      </c>
      <c r="B56" s="22" t="s">
        <v>9</v>
      </c>
      <c r="C56" s="23">
        <v>2</v>
      </c>
      <c r="D56" s="5">
        <v>0</v>
      </c>
      <c r="E56" s="18">
        <f t="shared" si="0"/>
        <v>0</v>
      </c>
      <c r="F56" s="6"/>
      <c r="G56" s="18">
        <f t="shared" si="1"/>
        <v>0</v>
      </c>
      <c r="H56" s="18">
        <f t="shared" si="2"/>
        <v>0</v>
      </c>
      <c r="I56" s="7"/>
      <c r="J56" s="7"/>
      <c r="K56" s="7"/>
      <c r="L56" s="7"/>
      <c r="M56" s="7"/>
      <c r="N56" s="7"/>
    </row>
    <row r="57" spans="1:14" s="10" customFormat="1" ht="11.25">
      <c r="A57" s="21" t="s">
        <v>62</v>
      </c>
      <c r="B57" s="22" t="s">
        <v>9</v>
      </c>
      <c r="C57" s="23">
        <v>1</v>
      </c>
      <c r="D57" s="5">
        <v>0</v>
      </c>
      <c r="E57" s="18">
        <f t="shared" si="0"/>
        <v>0</v>
      </c>
      <c r="F57" s="6"/>
      <c r="G57" s="18">
        <f t="shared" si="1"/>
        <v>0</v>
      </c>
      <c r="H57" s="18">
        <f t="shared" si="2"/>
        <v>0</v>
      </c>
      <c r="I57" s="7"/>
      <c r="J57" s="7"/>
      <c r="K57" s="7"/>
      <c r="L57" s="7"/>
      <c r="M57" s="7"/>
      <c r="N57" s="7"/>
    </row>
    <row r="58" spans="1:14" s="10" customFormat="1" ht="11.25">
      <c r="A58" s="21" t="s">
        <v>63</v>
      </c>
      <c r="B58" s="22" t="s">
        <v>9</v>
      </c>
      <c r="C58" s="23">
        <v>4</v>
      </c>
      <c r="D58" s="5">
        <v>0</v>
      </c>
      <c r="E58" s="18">
        <f t="shared" si="0"/>
        <v>0</v>
      </c>
      <c r="F58" s="6"/>
      <c r="G58" s="18">
        <f t="shared" si="1"/>
        <v>0</v>
      </c>
      <c r="H58" s="18">
        <f t="shared" si="2"/>
        <v>0</v>
      </c>
      <c r="I58" s="7"/>
      <c r="J58" s="7"/>
      <c r="K58" s="7"/>
      <c r="L58" s="7"/>
      <c r="M58" s="7"/>
      <c r="N58" s="7"/>
    </row>
    <row r="59" spans="1:14" s="10" customFormat="1" ht="11.25">
      <c r="A59" s="21" t="s">
        <v>64</v>
      </c>
      <c r="B59" s="22" t="s">
        <v>9</v>
      </c>
      <c r="C59" s="23">
        <v>50</v>
      </c>
      <c r="D59" s="5">
        <v>0</v>
      </c>
      <c r="E59" s="18">
        <f t="shared" si="0"/>
        <v>0</v>
      </c>
      <c r="F59" s="6"/>
      <c r="G59" s="18">
        <f t="shared" si="1"/>
        <v>0</v>
      </c>
      <c r="H59" s="18">
        <f t="shared" si="2"/>
        <v>0</v>
      </c>
      <c r="I59" s="7"/>
      <c r="J59" s="7"/>
      <c r="K59" s="7"/>
      <c r="L59" s="7"/>
      <c r="M59" s="7"/>
      <c r="N59" s="7"/>
    </row>
    <row r="60" spans="1:14" s="10" customFormat="1" ht="11.25">
      <c r="A60" s="21" t="s">
        <v>65</v>
      </c>
      <c r="B60" s="22" t="s">
        <v>9</v>
      </c>
      <c r="C60" s="23">
        <v>8</v>
      </c>
      <c r="D60" s="5">
        <v>0</v>
      </c>
      <c r="E60" s="18">
        <f t="shared" si="0"/>
        <v>0</v>
      </c>
      <c r="F60" s="6"/>
      <c r="G60" s="18">
        <f t="shared" si="1"/>
        <v>0</v>
      </c>
      <c r="H60" s="18">
        <f t="shared" si="2"/>
        <v>0</v>
      </c>
      <c r="I60" s="7"/>
      <c r="J60" s="7"/>
      <c r="K60" s="7"/>
      <c r="L60" s="7"/>
      <c r="M60" s="7"/>
      <c r="N60" s="7"/>
    </row>
    <row r="61" spans="1:14" s="10" customFormat="1" ht="11.25">
      <c r="A61" s="21" t="s">
        <v>66</v>
      </c>
      <c r="B61" s="22" t="s">
        <v>9</v>
      </c>
      <c r="C61" s="23">
        <v>50</v>
      </c>
      <c r="D61" s="5">
        <v>0</v>
      </c>
      <c r="E61" s="18">
        <f t="shared" si="0"/>
        <v>0</v>
      </c>
      <c r="F61" s="6"/>
      <c r="G61" s="18">
        <f t="shared" si="1"/>
        <v>0</v>
      </c>
      <c r="H61" s="18">
        <f t="shared" si="2"/>
        <v>0</v>
      </c>
      <c r="I61" s="7"/>
      <c r="J61" s="7"/>
      <c r="K61" s="7"/>
      <c r="L61" s="7"/>
      <c r="M61" s="7"/>
      <c r="N61" s="7"/>
    </row>
    <row r="62" spans="1:14" s="10" customFormat="1" ht="11.25">
      <c r="A62" s="21" t="s">
        <v>67</v>
      </c>
      <c r="B62" s="22" t="s">
        <v>9</v>
      </c>
      <c r="C62" s="23">
        <v>1</v>
      </c>
      <c r="D62" s="5">
        <v>0</v>
      </c>
      <c r="E62" s="18">
        <f t="shared" si="0"/>
        <v>0</v>
      </c>
      <c r="F62" s="6"/>
      <c r="G62" s="18">
        <f t="shared" si="1"/>
        <v>0</v>
      </c>
      <c r="H62" s="18">
        <f t="shared" si="2"/>
        <v>0</v>
      </c>
      <c r="I62" s="7"/>
      <c r="J62" s="7"/>
      <c r="K62" s="7"/>
      <c r="L62" s="7"/>
      <c r="M62" s="7"/>
      <c r="N62" s="7"/>
    </row>
    <row r="63" spans="1:14" s="10" customFormat="1" ht="11.25">
      <c r="A63" s="21" t="s">
        <v>68</v>
      </c>
      <c r="B63" s="22" t="s">
        <v>9</v>
      </c>
      <c r="C63" s="23">
        <v>50</v>
      </c>
      <c r="D63" s="5">
        <v>0</v>
      </c>
      <c r="E63" s="18">
        <f t="shared" si="0"/>
        <v>0</v>
      </c>
      <c r="F63" s="6"/>
      <c r="G63" s="18">
        <f t="shared" si="1"/>
        <v>0</v>
      </c>
      <c r="H63" s="18">
        <f t="shared" si="2"/>
        <v>0</v>
      </c>
      <c r="I63" s="7"/>
      <c r="J63" s="7"/>
      <c r="K63" s="7"/>
      <c r="L63" s="7"/>
      <c r="M63" s="7"/>
      <c r="N63" s="7"/>
    </row>
    <row r="64" spans="1:14" s="10" customFormat="1" ht="11.25">
      <c r="A64" s="21" t="s">
        <v>69</v>
      </c>
      <c r="B64" s="22" t="s">
        <v>17</v>
      </c>
      <c r="C64" s="23">
        <v>3</v>
      </c>
      <c r="D64" s="5">
        <v>0</v>
      </c>
      <c r="E64" s="18">
        <f t="shared" si="0"/>
        <v>0</v>
      </c>
      <c r="F64" s="6"/>
      <c r="G64" s="18">
        <f t="shared" si="1"/>
        <v>0</v>
      </c>
      <c r="H64" s="18">
        <f t="shared" si="2"/>
        <v>0</v>
      </c>
      <c r="I64" s="7"/>
      <c r="J64" s="7"/>
      <c r="K64" s="7"/>
      <c r="L64" s="7"/>
      <c r="M64" s="7"/>
      <c r="N64" s="7"/>
    </row>
    <row r="65" spans="1:14" s="10" customFormat="1" ht="11.25">
      <c r="A65" s="21" t="s">
        <v>70</v>
      </c>
      <c r="B65" s="22" t="s">
        <v>9</v>
      </c>
      <c r="C65" s="23">
        <v>7</v>
      </c>
      <c r="D65" s="5">
        <v>0</v>
      </c>
      <c r="E65" s="18">
        <f t="shared" si="0"/>
        <v>0</v>
      </c>
      <c r="F65" s="6"/>
      <c r="G65" s="18">
        <f t="shared" si="1"/>
        <v>0</v>
      </c>
      <c r="H65" s="18">
        <f t="shared" si="2"/>
        <v>0</v>
      </c>
      <c r="I65" s="7"/>
      <c r="J65" s="7"/>
      <c r="K65" s="7"/>
      <c r="L65" s="7"/>
      <c r="M65" s="7"/>
      <c r="N65" s="7"/>
    </row>
    <row r="66" spans="1:14" s="10" customFormat="1" ht="22.5">
      <c r="A66" s="21" t="s">
        <v>71</v>
      </c>
      <c r="B66" s="22" t="s">
        <v>72</v>
      </c>
      <c r="C66" s="23">
        <v>50</v>
      </c>
      <c r="D66" s="5">
        <v>0</v>
      </c>
      <c r="E66" s="18">
        <f t="shared" si="0"/>
        <v>0</v>
      </c>
      <c r="F66" s="6"/>
      <c r="G66" s="18">
        <f t="shared" si="1"/>
        <v>0</v>
      </c>
      <c r="H66" s="18">
        <f t="shared" si="2"/>
        <v>0</v>
      </c>
      <c r="I66" s="7"/>
      <c r="J66" s="7"/>
      <c r="K66" s="7"/>
      <c r="L66" s="7"/>
      <c r="M66" s="7"/>
      <c r="N66" s="7"/>
    </row>
    <row r="67" spans="1:14" s="10" customFormat="1" ht="11.25">
      <c r="A67" s="21" t="s">
        <v>73</v>
      </c>
      <c r="B67" s="22" t="s">
        <v>27</v>
      </c>
      <c r="C67" s="23">
        <v>190</v>
      </c>
      <c r="D67" s="5">
        <v>0</v>
      </c>
      <c r="E67" s="18">
        <f t="shared" si="0"/>
        <v>0</v>
      </c>
      <c r="F67" s="6"/>
      <c r="G67" s="18">
        <f t="shared" si="1"/>
        <v>0</v>
      </c>
      <c r="H67" s="18">
        <f t="shared" si="2"/>
        <v>0</v>
      </c>
      <c r="I67" s="7"/>
      <c r="J67" s="7"/>
      <c r="K67" s="7"/>
      <c r="L67" s="7"/>
      <c r="M67" s="7"/>
      <c r="N67" s="7"/>
    </row>
    <row r="68" spans="1:8" ht="11.25">
      <c r="A68" s="21" t="s">
        <v>74</v>
      </c>
      <c r="B68" s="22" t="s">
        <v>75</v>
      </c>
      <c r="C68" s="23">
        <v>1</v>
      </c>
      <c r="D68" s="5">
        <v>0</v>
      </c>
      <c r="E68" s="18">
        <f t="shared" si="0"/>
        <v>0</v>
      </c>
      <c r="F68" s="6"/>
      <c r="G68" s="18">
        <f t="shared" si="1"/>
        <v>0</v>
      </c>
      <c r="H68" s="18">
        <f t="shared" si="2"/>
        <v>0</v>
      </c>
    </row>
    <row r="69" spans="1:14" s="10" customFormat="1" ht="11.25">
      <c r="A69" s="21" t="s">
        <v>76</v>
      </c>
      <c r="B69" s="22" t="s">
        <v>75</v>
      </c>
      <c r="C69" s="23">
        <v>1</v>
      </c>
      <c r="D69" s="5">
        <v>0</v>
      </c>
      <c r="E69" s="18">
        <f t="shared" si="0"/>
        <v>0</v>
      </c>
      <c r="F69" s="6"/>
      <c r="G69" s="18">
        <f t="shared" si="1"/>
        <v>0</v>
      </c>
      <c r="H69" s="18">
        <f t="shared" si="2"/>
        <v>0</v>
      </c>
      <c r="I69" s="7"/>
      <c r="J69" s="7"/>
      <c r="K69" s="7"/>
      <c r="L69" s="7"/>
      <c r="M69" s="7"/>
      <c r="N69" s="7"/>
    </row>
    <row r="70" spans="1:14" s="10" customFormat="1" ht="11.25">
      <c r="A70" s="21" t="s">
        <v>77</v>
      </c>
      <c r="B70" s="22" t="s">
        <v>75</v>
      </c>
      <c r="C70" s="23">
        <v>1</v>
      </c>
      <c r="D70" s="5">
        <v>0</v>
      </c>
      <c r="E70" s="18">
        <f t="shared" si="0"/>
        <v>0</v>
      </c>
      <c r="F70" s="6"/>
      <c r="G70" s="18">
        <f t="shared" si="1"/>
        <v>0</v>
      </c>
      <c r="H70" s="18">
        <f t="shared" si="2"/>
        <v>0</v>
      </c>
      <c r="I70" s="7"/>
      <c r="J70" s="7"/>
      <c r="K70" s="7"/>
      <c r="L70" s="7"/>
      <c r="M70" s="7"/>
      <c r="N70" s="7"/>
    </row>
    <row r="71" spans="1:14" s="10" customFormat="1" ht="11.25">
      <c r="A71" s="21" t="s">
        <v>78</v>
      </c>
      <c r="B71" s="22" t="s">
        <v>75</v>
      </c>
      <c r="C71" s="23">
        <v>1</v>
      </c>
      <c r="D71" s="5">
        <v>0</v>
      </c>
      <c r="E71" s="18">
        <f aca="true" t="shared" si="3" ref="E71:E77">+C71*D71</f>
        <v>0</v>
      </c>
      <c r="F71" s="6"/>
      <c r="G71" s="18">
        <f t="shared" si="1"/>
        <v>0</v>
      </c>
      <c r="H71" s="18">
        <f aca="true" t="shared" si="4" ref="H71:H77">+ROUND(E71+G71,0)</f>
        <v>0</v>
      </c>
      <c r="I71" s="7"/>
      <c r="J71" s="7"/>
      <c r="K71" s="7"/>
      <c r="L71" s="7"/>
      <c r="M71" s="7"/>
      <c r="N71" s="7"/>
    </row>
    <row r="72" spans="1:14" s="10" customFormat="1" ht="11.25">
      <c r="A72" s="21" t="s">
        <v>79</v>
      </c>
      <c r="B72" s="22" t="s">
        <v>75</v>
      </c>
      <c r="C72" s="23">
        <v>1</v>
      </c>
      <c r="D72" s="5">
        <v>0</v>
      </c>
      <c r="E72" s="18">
        <f t="shared" si="3"/>
        <v>0</v>
      </c>
      <c r="F72" s="6"/>
      <c r="G72" s="18">
        <f aca="true" t="shared" si="5" ref="G72:G77">+ROUND(E72*F72,0)</f>
        <v>0</v>
      </c>
      <c r="H72" s="18">
        <f t="shared" si="4"/>
        <v>0</v>
      </c>
      <c r="I72" s="7"/>
      <c r="J72" s="7"/>
      <c r="K72" s="7"/>
      <c r="L72" s="7"/>
      <c r="M72" s="7"/>
      <c r="N72" s="7"/>
    </row>
    <row r="73" spans="1:14" s="10" customFormat="1" ht="11.25">
      <c r="A73" s="21" t="s">
        <v>80</v>
      </c>
      <c r="B73" s="22" t="s">
        <v>75</v>
      </c>
      <c r="C73" s="23">
        <v>1</v>
      </c>
      <c r="D73" s="5">
        <v>0</v>
      </c>
      <c r="E73" s="18">
        <f t="shared" si="3"/>
        <v>0</v>
      </c>
      <c r="F73" s="6"/>
      <c r="G73" s="18">
        <f t="shared" si="5"/>
        <v>0</v>
      </c>
      <c r="H73" s="18">
        <f t="shared" si="4"/>
        <v>0</v>
      </c>
      <c r="I73" s="7"/>
      <c r="J73" s="7"/>
      <c r="K73" s="7"/>
      <c r="L73" s="7"/>
      <c r="M73" s="7"/>
      <c r="N73" s="7"/>
    </row>
    <row r="74" spans="1:14" s="10" customFormat="1" ht="11.25">
      <c r="A74" s="21" t="s">
        <v>81</v>
      </c>
      <c r="B74" s="22" t="s">
        <v>75</v>
      </c>
      <c r="C74" s="23">
        <v>1</v>
      </c>
      <c r="D74" s="5">
        <v>0</v>
      </c>
      <c r="E74" s="18">
        <f t="shared" si="3"/>
        <v>0</v>
      </c>
      <c r="F74" s="6"/>
      <c r="G74" s="18">
        <f t="shared" si="5"/>
        <v>0</v>
      </c>
      <c r="H74" s="18">
        <f t="shared" si="4"/>
        <v>0</v>
      </c>
      <c r="I74" s="7"/>
      <c r="J74" s="7"/>
      <c r="K74" s="7"/>
      <c r="L74" s="7"/>
      <c r="M74" s="7"/>
      <c r="N74" s="7"/>
    </row>
    <row r="75" spans="1:14" s="10" customFormat="1" ht="11.25">
      <c r="A75" s="21" t="s">
        <v>82</v>
      </c>
      <c r="B75" s="22" t="s">
        <v>83</v>
      </c>
      <c r="C75" s="23">
        <v>60</v>
      </c>
      <c r="D75" s="5">
        <v>0</v>
      </c>
      <c r="E75" s="18">
        <f t="shared" si="3"/>
        <v>0</v>
      </c>
      <c r="F75" s="6"/>
      <c r="G75" s="18">
        <f t="shared" si="5"/>
        <v>0</v>
      </c>
      <c r="H75" s="18">
        <f t="shared" si="4"/>
        <v>0</v>
      </c>
      <c r="I75" s="7"/>
      <c r="J75" s="7"/>
      <c r="K75" s="7"/>
      <c r="L75" s="7"/>
      <c r="M75" s="7"/>
      <c r="N75" s="7"/>
    </row>
    <row r="76" spans="1:14" s="10" customFormat="1" ht="11.25">
      <c r="A76" s="21" t="s">
        <v>84</v>
      </c>
      <c r="B76" s="22" t="s">
        <v>75</v>
      </c>
      <c r="C76" s="23">
        <v>1</v>
      </c>
      <c r="D76" s="5">
        <v>0</v>
      </c>
      <c r="E76" s="18">
        <f t="shared" si="3"/>
        <v>0</v>
      </c>
      <c r="F76" s="6"/>
      <c r="G76" s="18">
        <f t="shared" si="5"/>
        <v>0</v>
      </c>
      <c r="H76" s="18">
        <f t="shared" si="4"/>
        <v>0</v>
      </c>
      <c r="I76" s="7"/>
      <c r="J76" s="7"/>
      <c r="K76" s="7"/>
      <c r="L76" s="7"/>
      <c r="M76" s="7"/>
      <c r="N76" s="7"/>
    </row>
    <row r="77" spans="1:14" s="10" customFormat="1" ht="22.5">
      <c r="A77" s="21" t="s">
        <v>85</v>
      </c>
      <c r="B77" s="22" t="s">
        <v>75</v>
      </c>
      <c r="C77" s="23">
        <v>1</v>
      </c>
      <c r="D77" s="5">
        <v>0</v>
      </c>
      <c r="E77" s="18">
        <f t="shared" si="3"/>
        <v>0</v>
      </c>
      <c r="F77" s="6"/>
      <c r="G77" s="18">
        <f t="shared" si="5"/>
        <v>0</v>
      </c>
      <c r="H77" s="18">
        <f t="shared" si="4"/>
        <v>0</v>
      </c>
      <c r="I77" s="7"/>
      <c r="J77" s="7"/>
      <c r="K77" s="7"/>
      <c r="L77" s="7"/>
      <c r="M77" s="7"/>
      <c r="N77" s="7"/>
    </row>
    <row r="78" spans="1:8" ht="11.25">
      <c r="A78" s="32" t="s">
        <v>86</v>
      </c>
      <c r="B78" s="33"/>
      <c r="C78" s="33"/>
      <c r="D78" s="33"/>
      <c r="E78" s="33"/>
      <c r="F78" s="33"/>
      <c r="G78" s="34"/>
      <c r="H78" s="13">
        <f>SUM(E6:E77)</f>
        <v>0</v>
      </c>
    </row>
    <row r="79" spans="1:8" ht="11.25">
      <c r="A79" s="35" t="s">
        <v>87</v>
      </c>
      <c r="B79" s="35"/>
      <c r="C79" s="35"/>
      <c r="D79" s="35"/>
      <c r="E79" s="35"/>
      <c r="F79" s="35"/>
      <c r="G79" s="35"/>
      <c r="H79" s="13">
        <f>SUM(G6:G77)</f>
        <v>0</v>
      </c>
    </row>
    <row r="80" spans="1:8" ht="11.25">
      <c r="A80" s="35" t="s">
        <v>88</v>
      </c>
      <c r="B80" s="35"/>
      <c r="C80" s="35"/>
      <c r="D80" s="35"/>
      <c r="E80" s="35"/>
      <c r="F80" s="35"/>
      <c r="G80" s="35"/>
      <c r="H80" s="13">
        <f>SUM(H6:H77)</f>
        <v>0</v>
      </c>
    </row>
    <row r="82" spans="1:14" s="29" customFormat="1" ht="14.25">
      <c r="A82" s="24"/>
      <c r="B82" s="25"/>
      <c r="C82" s="26"/>
      <c r="D82" s="27"/>
      <c r="E82" s="27"/>
      <c r="F82" s="28"/>
      <c r="G82" s="27"/>
      <c r="H82" s="27"/>
      <c r="I82" s="25"/>
      <c r="J82" s="25"/>
      <c r="K82" s="25"/>
      <c r="L82" s="25"/>
      <c r="M82" s="25"/>
      <c r="N82" s="25"/>
    </row>
    <row r="83" spans="1:14" s="29" customFormat="1" ht="24" customHeight="1">
      <c r="A83" s="38" t="s">
        <v>95</v>
      </c>
      <c r="B83" s="38"/>
      <c r="C83" s="38"/>
      <c r="D83" s="38"/>
      <c r="E83" s="38"/>
      <c r="F83" s="38"/>
      <c r="G83" s="38"/>
      <c r="H83" s="38"/>
      <c r="I83" s="25"/>
      <c r="J83" s="25"/>
      <c r="K83" s="25"/>
      <c r="L83" s="25"/>
      <c r="M83" s="25"/>
      <c r="N83" s="25"/>
    </row>
    <row r="84" spans="1:14" s="29" customFormat="1" ht="47.25" customHeight="1">
      <c r="A84" s="38" t="s">
        <v>100</v>
      </c>
      <c r="B84" s="38"/>
      <c r="C84" s="38"/>
      <c r="D84" s="38"/>
      <c r="E84" s="38"/>
      <c r="F84" s="38"/>
      <c r="G84" s="38"/>
      <c r="H84" s="38"/>
      <c r="I84" s="25"/>
      <c r="J84" s="25"/>
      <c r="K84" s="25"/>
      <c r="L84" s="25"/>
      <c r="M84" s="25"/>
      <c r="N84" s="25"/>
    </row>
    <row r="85" spans="1:14" s="29" customFormat="1" ht="31.5" customHeight="1">
      <c r="A85" s="39" t="s">
        <v>96</v>
      </c>
      <c r="B85" s="39"/>
      <c r="C85" s="39"/>
      <c r="D85" s="39"/>
      <c r="E85" s="39"/>
      <c r="F85" s="39"/>
      <c r="G85" s="39"/>
      <c r="H85" s="39"/>
      <c r="I85" s="25"/>
      <c r="J85" s="25"/>
      <c r="K85" s="25"/>
      <c r="L85" s="25"/>
      <c r="M85" s="25"/>
      <c r="N85" s="25"/>
    </row>
    <row r="86" spans="1:14" s="29" customFormat="1" ht="31.5" customHeight="1">
      <c r="A86" s="38" t="s">
        <v>97</v>
      </c>
      <c r="B86" s="38"/>
      <c r="C86" s="38"/>
      <c r="D86" s="38"/>
      <c r="E86" s="38"/>
      <c r="F86" s="38"/>
      <c r="G86" s="38"/>
      <c r="H86" s="38"/>
      <c r="I86" s="25"/>
      <c r="J86" s="25"/>
      <c r="K86" s="25"/>
      <c r="L86" s="25"/>
      <c r="M86" s="25"/>
      <c r="N86" s="25"/>
    </row>
    <row r="87" spans="1:14" s="29" customFormat="1" ht="31.5" customHeight="1">
      <c r="A87" s="38" t="s">
        <v>98</v>
      </c>
      <c r="B87" s="38"/>
      <c r="C87" s="38"/>
      <c r="D87" s="38"/>
      <c r="E87" s="38"/>
      <c r="F87" s="38"/>
      <c r="G87" s="38"/>
      <c r="H87" s="38"/>
      <c r="I87" s="25"/>
      <c r="J87" s="25"/>
      <c r="K87" s="25"/>
      <c r="L87" s="25"/>
      <c r="M87" s="25"/>
      <c r="N87" s="25"/>
    </row>
    <row r="88" spans="1:14" s="29" customFormat="1" ht="18" customHeight="1">
      <c r="A88" s="38" t="s">
        <v>99</v>
      </c>
      <c r="B88" s="38"/>
      <c r="C88" s="38"/>
      <c r="D88" s="38"/>
      <c r="E88" s="38"/>
      <c r="F88" s="38"/>
      <c r="G88" s="38"/>
      <c r="H88" s="38"/>
      <c r="I88" s="25"/>
      <c r="J88" s="25"/>
      <c r="K88" s="25"/>
      <c r="L88" s="25"/>
      <c r="M88" s="25"/>
      <c r="N88" s="25"/>
    </row>
    <row r="89" spans="1:14" s="29" customFormat="1" ht="31.5" customHeight="1">
      <c r="A89" s="38" t="s">
        <v>101</v>
      </c>
      <c r="B89" s="38"/>
      <c r="C89" s="38"/>
      <c r="D89" s="38"/>
      <c r="E89" s="38"/>
      <c r="F89" s="38"/>
      <c r="G89" s="38"/>
      <c r="H89" s="38"/>
      <c r="I89" s="25"/>
      <c r="J89" s="25"/>
      <c r="K89" s="25"/>
      <c r="L89" s="25"/>
      <c r="M89" s="25"/>
      <c r="N89" s="25"/>
    </row>
    <row r="90" spans="1:14" s="29" customFormat="1" ht="15">
      <c r="A90" s="37"/>
      <c r="B90" s="37"/>
      <c r="C90" s="37"/>
      <c r="D90" s="37"/>
      <c r="E90" s="37"/>
      <c r="F90" s="37"/>
      <c r="G90" s="37"/>
      <c r="H90" s="37"/>
      <c r="I90" s="25"/>
      <c r="J90" s="25"/>
      <c r="K90" s="25"/>
      <c r="L90" s="25"/>
      <c r="M90" s="25"/>
      <c r="N90" s="25"/>
    </row>
    <row r="91" spans="1:14" s="29" customFormat="1" ht="15">
      <c r="A91" s="30"/>
      <c r="B91" s="30"/>
      <c r="C91" s="30"/>
      <c r="D91" s="30"/>
      <c r="E91" s="30"/>
      <c r="F91" s="30"/>
      <c r="G91" s="30"/>
      <c r="H91" s="30"/>
      <c r="I91" s="25"/>
      <c r="J91" s="25"/>
      <c r="K91" s="25"/>
      <c r="L91" s="25"/>
      <c r="M91" s="25"/>
      <c r="N91" s="25"/>
    </row>
    <row r="92" spans="1:14" s="29" customFormat="1" ht="15">
      <c r="A92" s="30"/>
      <c r="B92" s="30"/>
      <c r="C92" s="30"/>
      <c r="D92" s="30"/>
      <c r="E92" s="30"/>
      <c r="F92" s="30"/>
      <c r="G92" s="30"/>
      <c r="H92" s="30"/>
      <c r="I92" s="25"/>
      <c r="J92" s="25"/>
      <c r="K92" s="25"/>
      <c r="L92" s="25"/>
      <c r="M92" s="25"/>
      <c r="N92" s="25"/>
    </row>
    <row r="93" ht="15">
      <c r="A93" s="31" t="s">
        <v>91</v>
      </c>
    </row>
    <row r="94" ht="15">
      <c r="A94" s="31" t="s">
        <v>92</v>
      </c>
    </row>
    <row r="95" ht="15">
      <c r="A95" s="31" t="s">
        <v>93</v>
      </c>
    </row>
    <row r="96" ht="15">
      <c r="A96" s="31" t="s">
        <v>94</v>
      </c>
    </row>
  </sheetData>
  <sheetProtection password="C647" sheet="1" insertRows="0" selectLockedCells="1"/>
  <mergeCells count="13">
    <mergeCell ref="A90:H90"/>
    <mergeCell ref="A84:H84"/>
    <mergeCell ref="A85:H85"/>
    <mergeCell ref="A86:H86"/>
    <mergeCell ref="A87:H87"/>
    <mergeCell ref="A88:H88"/>
    <mergeCell ref="A89:H89"/>
    <mergeCell ref="A78:G78"/>
    <mergeCell ref="A79:G79"/>
    <mergeCell ref="A80:G80"/>
    <mergeCell ref="A1:H1"/>
    <mergeCell ref="A3:H3"/>
    <mergeCell ref="A83:H83"/>
  </mergeCells>
  <printOptions horizontalCentered="1"/>
  <pageMargins left="0.4724409448818898" right="0.4330708661417323" top="0.84" bottom="0.33" header="0.62" footer="0.15748031496062992"/>
  <pageSetup fitToHeight="5" horizontalDpi="600" verticalDpi="600" orientation="landscape" scale="72" r:id="rId1"/>
  <headerFooter>
    <oddHeader>&amp;RPágina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Medellin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Alonso Escobar Velasquez</dc:creator>
  <cp:keywords/>
  <dc:description/>
  <cp:lastModifiedBy>Jairo Alonso Escobar Velasquez</cp:lastModifiedBy>
  <cp:lastPrinted>2017-08-17T14:14:41Z</cp:lastPrinted>
  <dcterms:created xsi:type="dcterms:W3CDTF">2017-08-17T13:02:29Z</dcterms:created>
  <dcterms:modified xsi:type="dcterms:W3CDTF">2017-08-17T15:57:29Z</dcterms:modified>
  <cp:category/>
  <cp:version/>
  <cp:contentType/>
  <cp:contentStatus/>
</cp:coreProperties>
</file>